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VISITS" sheetId="3" state="visible" r:id="rId3"/>
    <sheet xmlns:r="http://schemas.openxmlformats.org/officeDocument/2006/relationships" name="DASHBOARD" sheetId="4" state="visible" r:id="rId4"/>
    <sheet xmlns:r="http://schemas.openxmlformats.org/officeDocument/2006/relationships" name="LOTS" sheetId="5" state="visible" r:id="rId5"/>
    <sheet xmlns:r="http://schemas.openxmlformats.org/officeDocument/2006/relationships" name="YEA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"/>
  </numFmts>
  <fonts count="5">
    <font>
      <name val="Calibri"/>
      <family val="2"/>
      <color theme="1"/>
      <sz val="11"/>
      <scheme val="minor"/>
    </font>
    <font>
      <name val="Georgia"/>
      <b val="1"/>
      <color rgb="002A2520"/>
      <sz val="14"/>
    </font>
    <font>
      <name val="Calibri"/>
      <color rgb="002A2520"/>
      <sz val="10"/>
    </font>
    <font>
      <name val="Calibri"/>
      <i val="1"/>
      <color rgb="00786C5A"/>
      <sz val="9"/>
    </font>
    <font>
      <name val="Calibri"/>
      <b val="1"/>
      <color rgb="002A2520"/>
      <sz val="10"/>
    </font>
  </fonts>
  <fills count="5">
    <fill>
      <patternFill/>
    </fill>
    <fill>
      <patternFill patternType="gray125"/>
    </fill>
    <fill>
      <patternFill patternType="solid">
        <fgColor rgb="00E6DDCC"/>
      </patternFill>
    </fill>
    <fill>
      <patternFill patternType="solid">
        <fgColor rgb="00F0E9DB"/>
      </patternFill>
    </fill>
    <fill>
      <patternFill patternType="solid">
        <fgColor rgb="00FFF2B3"/>
      </patternFill>
    </fill>
  </fills>
  <borders count="2">
    <border>
      <left/>
      <right/>
      <top/>
      <bottom/>
      <diagonal/>
    </border>
    <border>
      <left style="thin">
        <color rgb="00D0C4AD"/>
      </left>
      <right style="thin">
        <color rgb="00D0C4AD"/>
      </right>
      <top style="thin">
        <color rgb="00D0C4AD"/>
      </top>
      <bottom style="thin">
        <color rgb="00D0C4A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2" fillId="3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2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0" fontId="0" fillId="4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1">
    <dxf>
      <fill>
        <patternFill patternType="solid">
          <fgColor rgb="00F3D9C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The Lash Retention &amp; Rebooking System — Tracking Spreadsheet</t>
        </is>
      </c>
    </row>
    <row r="3">
      <c r="A3" s="2" t="inlineStr">
        <is>
          <t>A digital twin of the book: CLIENTS = Section 2 profiles · VISITS = the visit rows · DASHBOARD = Section 3, with the formulas live.</t>
        </is>
      </c>
    </row>
    <row r="4">
      <c r="A4" s="2" t="inlineStr">
        <is>
          <t>Fill VISITS as you go (one row per appointment). Everything else calculates itself.</t>
        </is>
      </c>
    </row>
    <row r="5">
      <c r="A5" s="2" t="inlineStr">
        <is>
          <t>Codes are the book’s: SERVICE S/F/R/FF · RET 1–5 · CAUSE W H O S A C M F · REBOOKED Y/N.</t>
        </is>
      </c>
    </row>
    <row r="6">
      <c r="A6" s="2" t="inlineStr">
        <is>
          <t>DASHBOARD: type the month number (1–12) and year in the yellow cells — rebooking rate, average RET, cause-code tally and lot vs retention update for that month.</t>
        </is>
      </c>
    </row>
    <row r="7">
      <c r="A7" s="2" t="inlineStr">
        <is>
          <t>LOTS: every adhesive bottle you open, with the average RET it delivered across all clients — the Bad Batch Finder (book p11).</t>
        </is>
      </c>
    </row>
    <row r="8">
      <c r="A8" s="2" t="inlineStr">
        <is>
          <t>Español: los encabezados llevan la traducción entre paréntesis. Códigos iguales a los del libro.</t>
        </is>
      </c>
    </row>
    <row r="9">
      <c r="A9" s="3" t="inlineStr">
        <is>
          <t>© 2026 Helen B. Andrews · lashretentionpro.com/pack · free for book owners — please don’t resell.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8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0" customWidth="1" min="2" max="2"/>
    <col width="10" customWidth="1" min="3" max="3"/>
    <col width="18" customWidth="1" min="4" max="4"/>
    <col width="10" customWidth="1" min="5" max="5"/>
    <col width="16" customWidth="1" min="6" max="6"/>
    <col width="10" customWidth="1" min="7" max="7"/>
    <col width="16" customWidth="1" min="8" max="8"/>
    <col width="22" customWidth="1" min="9" max="9"/>
    <col width="12" customWidth="1" min="10" max="10"/>
    <col width="12" customWidth="1" min="11" max="11"/>
    <col width="8" customWidth="1" min="12" max="12"/>
    <col width="30" customWidth="1" min="13" max="13"/>
    <col width="12" customWidth="1" min="14" max="14"/>
    <col width="10" customWidth="1" min="15" max="15"/>
    <col width="10" customWidth="1" min="16" max="16"/>
    <col width="14" customWidth="1" min="17" max="17"/>
    <col width="7" customWidth="1" min="18" max="18"/>
    <col width="9" customWidth="1" min="19" max="19"/>
    <col width="9" customWidth="1" min="20" max="20"/>
    <col width="9" customWidth="1" min="21" max="21"/>
    <col width="22" customWidth="1" min="22" max="22"/>
    <col width="28" customWidth="1" min="23" max="23"/>
    <col width="7" customWidth="1" min="24" max="24"/>
    <col width="8" customWidth="1" min="25" max="25"/>
    <col width="11" customWidth="1" min="26" max="26"/>
    <col width="11" customWidth="1" min="27" max="27"/>
  </cols>
  <sheetData>
    <row r="1">
      <c r="A1" s="4" t="inlineStr">
        <is>
          <t>No.</t>
        </is>
      </c>
      <c r="B1" s="4" t="inlineStr">
        <is>
          <t>Name (Nombre)</t>
        </is>
      </c>
      <c r="C1" s="4" t="inlineStr">
        <is>
          <t>Status A/P/L</t>
        </is>
      </c>
      <c r="D1" s="4" t="inlineStr">
        <is>
          <t>Best contact</t>
        </is>
      </c>
      <c r="E1" s="4" t="inlineStr">
        <is>
          <t>Language EN/ES</t>
        </is>
      </c>
      <c r="F1" s="4" t="inlineStr">
        <is>
          <t>Instagram</t>
        </is>
      </c>
      <c r="G1" s="4" t="inlineStr">
        <is>
          <t>Birthday</t>
        </is>
      </c>
      <c r="H1" s="4" t="inlineStr">
        <is>
          <t>Referred by</t>
        </is>
      </c>
      <c r="I1" s="4" t="inlineStr">
        <is>
          <t>Allergies / sensitivities</t>
        </is>
      </c>
      <c r="J1" s="4" t="inlineStr">
        <is>
          <t>Patch test date</t>
        </is>
      </c>
      <c r="K1" s="4" t="inlineStr">
        <is>
          <t>Consent date</t>
        </is>
      </c>
      <c r="L1" s="4" t="inlineStr">
        <is>
          <t>Photo OK</t>
        </is>
      </c>
      <c r="M1" s="4" t="inlineStr">
        <is>
          <t>Flags (oily · side sleeper · glasses · gym…)</t>
        </is>
      </c>
      <c r="N1" s="4" t="inlineStr">
        <is>
          <t>Eye shape</t>
        </is>
      </c>
      <c r="O1" s="4" t="inlineStr">
        <is>
          <t>Natural lash W/M/S</t>
        </is>
      </c>
      <c r="P1" s="4" t="inlineStr">
        <is>
          <t>Density</t>
        </is>
      </c>
      <c r="Q1" s="4" t="inlineStr">
        <is>
          <t>Style</t>
        </is>
      </c>
      <c r="R1" s="4" t="inlineStr">
        <is>
          <t>Curl</t>
        </is>
      </c>
      <c r="S1" s="4" t="inlineStr">
        <is>
          <t>Length</t>
        </is>
      </c>
      <c r="T1" s="4" t="inlineStr">
        <is>
          <t>Ø / fan</t>
        </is>
      </c>
      <c r="U1" s="4" t="inlineStr">
        <is>
          <t>Fill every (wks)</t>
        </is>
      </c>
      <c r="V1" s="4" t="inlineStr">
        <is>
          <t>Map (mm inner→outer)</t>
        </is>
      </c>
      <c r="W1" s="4" t="inlineStr">
        <is>
          <t>Notes</t>
        </is>
      </c>
      <c r="X1" s="4" t="inlineStr">
        <is>
          <t>Visits</t>
        </is>
      </c>
      <c r="Y1" s="4" t="inlineStr">
        <is>
          <t>Avg RET</t>
        </is>
      </c>
      <c r="Z1" s="4" t="inlineStr">
        <is>
          <t>Last visit</t>
        </is>
      </c>
      <c r="AA1" s="4" t="inlineStr">
        <is>
          <t>Next appt</t>
        </is>
      </c>
    </row>
    <row r="2">
      <c r="A2" s="5" t="n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>
        <f>COUNTIF(VISITS!$B$2:$B$601,A2)</f>
        <v/>
      </c>
      <c r="Y2" s="6">
        <f>IFERROR(ROUND(AVERAGEIFS(VISITS!$G$2:$G$601,VISITS!$B$2:$B$601,A2),2),"")</f>
        <v/>
      </c>
      <c r="Z2" s="7">
        <f>IFERROR(IF(MAXIFS(VISITS!$A$2:$A$601,VISITS!$B$2:$B$601,A2)=0,"",MAXIFS(VISITS!$A$2:$A$601,VISITS!$B$2:$B$601,A2)),"")</f>
        <v/>
      </c>
      <c r="AA2" s="7">
        <f>IFERROR(IF(MAXIFS(VISITS!$J$2:$J$601,VISITS!$B$2:$B$601,A2)=0,"",MAXIFS(VISITS!$J$2:$J$601,VISITS!$B$2:$B$601,A2)),"")</f>
        <v/>
      </c>
    </row>
    <row r="3">
      <c r="A3" s="8" t="n">
        <v>2</v>
      </c>
      <c r="B3" s="9" t="n"/>
      <c r="C3" s="9" t="n"/>
      <c r="D3" s="9" t="n"/>
      <c r="E3" s="9" t="n"/>
      <c r="F3" s="9" t="n"/>
      <c r="G3" s="9" t="n"/>
      <c r="H3" s="9" t="n"/>
      <c r="I3" s="9" t="n"/>
      <c r="J3" s="9" t="n"/>
      <c r="K3" s="9" t="n"/>
      <c r="L3" s="9" t="n"/>
      <c r="M3" s="9" t="n"/>
      <c r="N3" s="9" t="n"/>
      <c r="O3" s="9" t="n"/>
      <c r="P3" s="9" t="n"/>
      <c r="Q3" s="9" t="n"/>
      <c r="R3" s="9" t="n"/>
      <c r="S3" s="9" t="n"/>
      <c r="T3" s="9" t="n"/>
      <c r="U3" s="9" t="n"/>
      <c r="V3" s="9" t="n"/>
      <c r="W3" s="9" t="n"/>
      <c r="X3" s="9">
        <f>COUNTIF(VISITS!$B$2:$B$601,A3)</f>
        <v/>
      </c>
      <c r="Y3" s="9">
        <f>IFERROR(ROUND(AVERAGEIFS(VISITS!$G$2:$G$601,VISITS!$B$2:$B$601,A3),2),"")</f>
        <v/>
      </c>
      <c r="Z3" s="10">
        <f>IFERROR(IF(MAXIFS(VISITS!$A$2:$A$601,VISITS!$B$2:$B$601,A3)=0,"",MAXIFS(VISITS!$A$2:$A$601,VISITS!$B$2:$B$601,A3)),"")</f>
        <v/>
      </c>
      <c r="AA3" s="10">
        <f>IFERROR(IF(MAXIFS(VISITS!$J$2:$J$601,VISITS!$B$2:$B$601,A3)=0,"",MAXIFS(VISITS!$J$2:$J$601,VISITS!$B$2:$B$601,A3)),"")</f>
        <v/>
      </c>
    </row>
    <row r="4">
      <c r="A4" s="5" t="n">
        <v>3</v>
      </c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>
        <f>COUNTIF(VISITS!$B$2:$B$601,A4)</f>
        <v/>
      </c>
      <c r="Y4" s="6">
        <f>IFERROR(ROUND(AVERAGEIFS(VISITS!$G$2:$G$601,VISITS!$B$2:$B$601,A4),2),"")</f>
        <v/>
      </c>
      <c r="Z4" s="7">
        <f>IFERROR(IF(MAXIFS(VISITS!$A$2:$A$601,VISITS!$B$2:$B$601,A4)=0,"",MAXIFS(VISITS!$A$2:$A$601,VISITS!$B$2:$B$601,A4)),"")</f>
        <v/>
      </c>
      <c r="AA4" s="7">
        <f>IFERROR(IF(MAXIFS(VISITS!$J$2:$J$601,VISITS!$B$2:$B$601,A4)=0,"",MAXIFS(VISITS!$J$2:$J$601,VISITS!$B$2:$B$601,A4)),"")</f>
        <v/>
      </c>
    </row>
    <row r="5">
      <c r="A5" s="8" t="n">
        <v>4</v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>
        <f>COUNTIF(VISITS!$B$2:$B$601,A5)</f>
        <v/>
      </c>
      <c r="Y5" s="9">
        <f>IFERROR(ROUND(AVERAGEIFS(VISITS!$G$2:$G$601,VISITS!$B$2:$B$601,A5),2),"")</f>
        <v/>
      </c>
      <c r="Z5" s="10">
        <f>IFERROR(IF(MAXIFS(VISITS!$A$2:$A$601,VISITS!$B$2:$B$601,A5)=0,"",MAXIFS(VISITS!$A$2:$A$601,VISITS!$B$2:$B$601,A5)),"")</f>
        <v/>
      </c>
      <c r="AA5" s="10">
        <f>IFERROR(IF(MAXIFS(VISITS!$J$2:$J$601,VISITS!$B$2:$B$601,A5)=0,"",MAXIFS(VISITS!$J$2:$J$601,VISITS!$B$2:$B$601,A5)),"")</f>
        <v/>
      </c>
    </row>
    <row r="6">
      <c r="A6" s="5" t="n">
        <v>5</v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>
        <f>COUNTIF(VISITS!$B$2:$B$601,A6)</f>
        <v/>
      </c>
      <c r="Y6" s="6">
        <f>IFERROR(ROUND(AVERAGEIFS(VISITS!$G$2:$G$601,VISITS!$B$2:$B$601,A6),2),"")</f>
        <v/>
      </c>
      <c r="Z6" s="7">
        <f>IFERROR(IF(MAXIFS(VISITS!$A$2:$A$601,VISITS!$B$2:$B$601,A6)=0,"",MAXIFS(VISITS!$A$2:$A$601,VISITS!$B$2:$B$601,A6)),"")</f>
        <v/>
      </c>
      <c r="AA6" s="7">
        <f>IFERROR(IF(MAXIFS(VISITS!$J$2:$J$601,VISITS!$B$2:$B$601,A6)=0,"",MAXIFS(VISITS!$J$2:$J$601,VISITS!$B$2:$B$601,A6)),"")</f>
        <v/>
      </c>
    </row>
    <row r="7">
      <c r="A7" s="8" t="n">
        <v>6</v>
      </c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9" t="n"/>
      <c r="W7" s="9" t="n"/>
      <c r="X7" s="9">
        <f>COUNTIF(VISITS!$B$2:$B$601,A7)</f>
        <v/>
      </c>
      <c r="Y7" s="9">
        <f>IFERROR(ROUND(AVERAGEIFS(VISITS!$G$2:$G$601,VISITS!$B$2:$B$601,A7),2),"")</f>
        <v/>
      </c>
      <c r="Z7" s="10">
        <f>IFERROR(IF(MAXIFS(VISITS!$A$2:$A$601,VISITS!$B$2:$B$601,A7)=0,"",MAXIFS(VISITS!$A$2:$A$601,VISITS!$B$2:$B$601,A7)),"")</f>
        <v/>
      </c>
      <c r="AA7" s="10">
        <f>IFERROR(IF(MAXIFS(VISITS!$J$2:$J$601,VISITS!$B$2:$B$601,A7)=0,"",MAXIFS(VISITS!$J$2:$J$601,VISITS!$B$2:$B$601,A7)),"")</f>
        <v/>
      </c>
    </row>
    <row r="8">
      <c r="A8" s="5" t="n">
        <v>7</v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>
        <f>COUNTIF(VISITS!$B$2:$B$601,A8)</f>
        <v/>
      </c>
      <c r="Y8" s="6">
        <f>IFERROR(ROUND(AVERAGEIFS(VISITS!$G$2:$G$601,VISITS!$B$2:$B$601,A8),2),"")</f>
        <v/>
      </c>
      <c r="Z8" s="7">
        <f>IFERROR(IF(MAXIFS(VISITS!$A$2:$A$601,VISITS!$B$2:$B$601,A8)=0,"",MAXIFS(VISITS!$A$2:$A$601,VISITS!$B$2:$B$601,A8)),"")</f>
        <v/>
      </c>
      <c r="AA8" s="7">
        <f>IFERROR(IF(MAXIFS(VISITS!$J$2:$J$601,VISITS!$B$2:$B$601,A8)=0,"",MAXIFS(VISITS!$J$2:$J$601,VISITS!$B$2:$B$601,A8)),"")</f>
        <v/>
      </c>
    </row>
    <row r="9">
      <c r="A9" s="8" t="n">
        <v>8</v>
      </c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>
        <f>COUNTIF(VISITS!$B$2:$B$601,A9)</f>
        <v/>
      </c>
      <c r="Y9" s="9">
        <f>IFERROR(ROUND(AVERAGEIFS(VISITS!$G$2:$G$601,VISITS!$B$2:$B$601,A9),2),"")</f>
        <v/>
      </c>
      <c r="Z9" s="10">
        <f>IFERROR(IF(MAXIFS(VISITS!$A$2:$A$601,VISITS!$B$2:$B$601,A9)=0,"",MAXIFS(VISITS!$A$2:$A$601,VISITS!$B$2:$B$601,A9)),"")</f>
        <v/>
      </c>
      <c r="AA9" s="10">
        <f>IFERROR(IF(MAXIFS(VISITS!$J$2:$J$601,VISITS!$B$2:$B$601,A9)=0,"",MAXIFS(VISITS!$J$2:$J$601,VISITS!$B$2:$B$601,A9)),"")</f>
        <v/>
      </c>
    </row>
    <row r="10">
      <c r="A10" s="5" t="n">
        <v>9</v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>
        <f>COUNTIF(VISITS!$B$2:$B$601,A10)</f>
        <v/>
      </c>
      <c r="Y10" s="6">
        <f>IFERROR(ROUND(AVERAGEIFS(VISITS!$G$2:$G$601,VISITS!$B$2:$B$601,A10),2),"")</f>
        <v/>
      </c>
      <c r="Z10" s="7">
        <f>IFERROR(IF(MAXIFS(VISITS!$A$2:$A$601,VISITS!$B$2:$B$601,A10)=0,"",MAXIFS(VISITS!$A$2:$A$601,VISITS!$B$2:$B$601,A10)),"")</f>
        <v/>
      </c>
      <c r="AA10" s="7">
        <f>IFERROR(IF(MAXIFS(VISITS!$J$2:$J$601,VISITS!$B$2:$B$601,A10)=0,"",MAXIFS(VISITS!$J$2:$J$601,VISITS!$B$2:$B$601,A10)),"")</f>
        <v/>
      </c>
    </row>
    <row r="11">
      <c r="A11" s="8" t="n">
        <v>10</v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>
        <f>COUNTIF(VISITS!$B$2:$B$601,A11)</f>
        <v/>
      </c>
      <c r="Y11" s="9">
        <f>IFERROR(ROUND(AVERAGEIFS(VISITS!$G$2:$G$601,VISITS!$B$2:$B$601,A11),2),"")</f>
        <v/>
      </c>
      <c r="Z11" s="10">
        <f>IFERROR(IF(MAXIFS(VISITS!$A$2:$A$601,VISITS!$B$2:$B$601,A11)=0,"",MAXIFS(VISITS!$A$2:$A$601,VISITS!$B$2:$B$601,A11)),"")</f>
        <v/>
      </c>
      <c r="AA11" s="10">
        <f>IFERROR(IF(MAXIFS(VISITS!$J$2:$J$601,VISITS!$B$2:$B$601,A11)=0,"",MAXIFS(VISITS!$J$2:$J$601,VISITS!$B$2:$B$601,A11)),"")</f>
        <v/>
      </c>
    </row>
    <row r="12">
      <c r="A12" s="5" t="n">
        <v>11</v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>
        <f>COUNTIF(VISITS!$B$2:$B$601,A12)</f>
        <v/>
      </c>
      <c r="Y12" s="6">
        <f>IFERROR(ROUND(AVERAGEIFS(VISITS!$G$2:$G$601,VISITS!$B$2:$B$601,A12),2),"")</f>
        <v/>
      </c>
      <c r="Z12" s="7">
        <f>IFERROR(IF(MAXIFS(VISITS!$A$2:$A$601,VISITS!$B$2:$B$601,A12)=0,"",MAXIFS(VISITS!$A$2:$A$601,VISITS!$B$2:$B$601,A12)),"")</f>
        <v/>
      </c>
      <c r="AA12" s="7">
        <f>IFERROR(IF(MAXIFS(VISITS!$J$2:$J$601,VISITS!$B$2:$B$601,A12)=0,"",MAXIFS(VISITS!$J$2:$J$601,VISITS!$B$2:$B$601,A12)),"")</f>
        <v/>
      </c>
    </row>
    <row r="13">
      <c r="A13" s="8" t="n">
        <v>12</v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>
        <f>COUNTIF(VISITS!$B$2:$B$601,A13)</f>
        <v/>
      </c>
      <c r="Y13" s="9">
        <f>IFERROR(ROUND(AVERAGEIFS(VISITS!$G$2:$G$601,VISITS!$B$2:$B$601,A13),2),"")</f>
        <v/>
      </c>
      <c r="Z13" s="10">
        <f>IFERROR(IF(MAXIFS(VISITS!$A$2:$A$601,VISITS!$B$2:$B$601,A13)=0,"",MAXIFS(VISITS!$A$2:$A$601,VISITS!$B$2:$B$601,A13)),"")</f>
        <v/>
      </c>
      <c r="AA13" s="10">
        <f>IFERROR(IF(MAXIFS(VISITS!$J$2:$J$601,VISITS!$B$2:$B$601,A13)=0,"",MAXIFS(VISITS!$J$2:$J$601,VISITS!$B$2:$B$601,A13)),"")</f>
        <v/>
      </c>
    </row>
    <row r="14">
      <c r="A14" s="5" t="n">
        <v>13</v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>
        <f>COUNTIF(VISITS!$B$2:$B$601,A14)</f>
        <v/>
      </c>
      <c r="Y14" s="6">
        <f>IFERROR(ROUND(AVERAGEIFS(VISITS!$G$2:$G$601,VISITS!$B$2:$B$601,A14),2),"")</f>
        <v/>
      </c>
      <c r="Z14" s="7">
        <f>IFERROR(IF(MAXIFS(VISITS!$A$2:$A$601,VISITS!$B$2:$B$601,A14)=0,"",MAXIFS(VISITS!$A$2:$A$601,VISITS!$B$2:$B$601,A14)),"")</f>
        <v/>
      </c>
      <c r="AA14" s="7">
        <f>IFERROR(IF(MAXIFS(VISITS!$J$2:$J$601,VISITS!$B$2:$B$601,A14)=0,"",MAXIFS(VISITS!$J$2:$J$601,VISITS!$B$2:$B$601,A14)),"")</f>
        <v/>
      </c>
    </row>
    <row r="15">
      <c r="A15" s="8" t="n">
        <v>14</v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>
        <f>COUNTIF(VISITS!$B$2:$B$601,A15)</f>
        <v/>
      </c>
      <c r="Y15" s="9">
        <f>IFERROR(ROUND(AVERAGEIFS(VISITS!$G$2:$G$601,VISITS!$B$2:$B$601,A15),2),"")</f>
        <v/>
      </c>
      <c r="Z15" s="10">
        <f>IFERROR(IF(MAXIFS(VISITS!$A$2:$A$601,VISITS!$B$2:$B$601,A15)=0,"",MAXIFS(VISITS!$A$2:$A$601,VISITS!$B$2:$B$601,A15)),"")</f>
        <v/>
      </c>
      <c r="AA15" s="10">
        <f>IFERROR(IF(MAXIFS(VISITS!$J$2:$J$601,VISITS!$B$2:$B$601,A15)=0,"",MAXIFS(VISITS!$J$2:$J$601,VISITS!$B$2:$B$601,A15)),"")</f>
        <v/>
      </c>
    </row>
    <row r="16">
      <c r="A16" s="5" t="n">
        <v>15</v>
      </c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>
        <f>COUNTIF(VISITS!$B$2:$B$601,A16)</f>
        <v/>
      </c>
      <c r="Y16" s="6">
        <f>IFERROR(ROUND(AVERAGEIFS(VISITS!$G$2:$G$601,VISITS!$B$2:$B$601,A16),2),"")</f>
        <v/>
      </c>
      <c r="Z16" s="7">
        <f>IFERROR(IF(MAXIFS(VISITS!$A$2:$A$601,VISITS!$B$2:$B$601,A16)=0,"",MAXIFS(VISITS!$A$2:$A$601,VISITS!$B$2:$B$601,A16)),"")</f>
        <v/>
      </c>
      <c r="AA16" s="7">
        <f>IFERROR(IF(MAXIFS(VISITS!$J$2:$J$601,VISITS!$B$2:$B$601,A16)=0,"",MAXIFS(VISITS!$J$2:$J$601,VISITS!$B$2:$B$601,A16)),"")</f>
        <v/>
      </c>
    </row>
    <row r="17">
      <c r="A17" s="8" t="n">
        <v>16</v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>
        <f>COUNTIF(VISITS!$B$2:$B$601,A17)</f>
        <v/>
      </c>
      <c r="Y17" s="9">
        <f>IFERROR(ROUND(AVERAGEIFS(VISITS!$G$2:$G$601,VISITS!$B$2:$B$601,A17),2),"")</f>
        <v/>
      </c>
      <c r="Z17" s="10">
        <f>IFERROR(IF(MAXIFS(VISITS!$A$2:$A$601,VISITS!$B$2:$B$601,A17)=0,"",MAXIFS(VISITS!$A$2:$A$601,VISITS!$B$2:$B$601,A17)),"")</f>
        <v/>
      </c>
      <c r="AA17" s="10">
        <f>IFERROR(IF(MAXIFS(VISITS!$J$2:$J$601,VISITS!$B$2:$B$601,A17)=0,"",MAXIFS(VISITS!$J$2:$J$601,VISITS!$B$2:$B$601,A17)),"")</f>
        <v/>
      </c>
    </row>
    <row r="18">
      <c r="A18" s="5" t="n">
        <v>17</v>
      </c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>
        <f>COUNTIF(VISITS!$B$2:$B$601,A18)</f>
        <v/>
      </c>
      <c r="Y18" s="6">
        <f>IFERROR(ROUND(AVERAGEIFS(VISITS!$G$2:$G$601,VISITS!$B$2:$B$601,A18),2),"")</f>
        <v/>
      </c>
      <c r="Z18" s="7">
        <f>IFERROR(IF(MAXIFS(VISITS!$A$2:$A$601,VISITS!$B$2:$B$601,A18)=0,"",MAXIFS(VISITS!$A$2:$A$601,VISITS!$B$2:$B$601,A18)),"")</f>
        <v/>
      </c>
      <c r="AA18" s="7">
        <f>IFERROR(IF(MAXIFS(VISITS!$J$2:$J$601,VISITS!$B$2:$B$601,A18)=0,"",MAXIFS(VISITS!$J$2:$J$601,VISITS!$B$2:$B$601,A18)),"")</f>
        <v/>
      </c>
    </row>
    <row r="19">
      <c r="A19" s="8" t="n">
        <v>18</v>
      </c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>
        <f>COUNTIF(VISITS!$B$2:$B$601,A19)</f>
        <v/>
      </c>
      <c r="Y19" s="9">
        <f>IFERROR(ROUND(AVERAGEIFS(VISITS!$G$2:$G$601,VISITS!$B$2:$B$601,A19),2),"")</f>
        <v/>
      </c>
      <c r="Z19" s="10">
        <f>IFERROR(IF(MAXIFS(VISITS!$A$2:$A$601,VISITS!$B$2:$B$601,A19)=0,"",MAXIFS(VISITS!$A$2:$A$601,VISITS!$B$2:$B$601,A19)),"")</f>
        <v/>
      </c>
      <c r="AA19" s="10">
        <f>IFERROR(IF(MAXIFS(VISITS!$J$2:$J$601,VISITS!$B$2:$B$601,A19)=0,"",MAXIFS(VISITS!$J$2:$J$601,VISITS!$B$2:$B$601,A19)),"")</f>
        <v/>
      </c>
    </row>
    <row r="20">
      <c r="A20" s="5" t="n">
        <v>19</v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>
        <f>COUNTIF(VISITS!$B$2:$B$601,A20)</f>
        <v/>
      </c>
      <c r="Y20" s="6">
        <f>IFERROR(ROUND(AVERAGEIFS(VISITS!$G$2:$G$601,VISITS!$B$2:$B$601,A20),2),"")</f>
        <v/>
      </c>
      <c r="Z20" s="7">
        <f>IFERROR(IF(MAXIFS(VISITS!$A$2:$A$601,VISITS!$B$2:$B$601,A20)=0,"",MAXIFS(VISITS!$A$2:$A$601,VISITS!$B$2:$B$601,A20)),"")</f>
        <v/>
      </c>
      <c r="AA20" s="7">
        <f>IFERROR(IF(MAXIFS(VISITS!$J$2:$J$601,VISITS!$B$2:$B$601,A20)=0,"",MAXIFS(VISITS!$J$2:$J$601,VISITS!$B$2:$B$601,A20)),"")</f>
        <v/>
      </c>
    </row>
    <row r="21">
      <c r="A21" s="8" t="n">
        <v>20</v>
      </c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>
        <f>COUNTIF(VISITS!$B$2:$B$601,A21)</f>
        <v/>
      </c>
      <c r="Y21" s="9">
        <f>IFERROR(ROUND(AVERAGEIFS(VISITS!$G$2:$G$601,VISITS!$B$2:$B$601,A21),2),"")</f>
        <v/>
      </c>
      <c r="Z21" s="10">
        <f>IFERROR(IF(MAXIFS(VISITS!$A$2:$A$601,VISITS!$B$2:$B$601,A21)=0,"",MAXIFS(VISITS!$A$2:$A$601,VISITS!$B$2:$B$601,A21)),"")</f>
        <v/>
      </c>
      <c r="AA21" s="10">
        <f>IFERROR(IF(MAXIFS(VISITS!$J$2:$J$601,VISITS!$B$2:$B$601,A21)=0,"",MAXIFS(VISITS!$J$2:$J$601,VISITS!$B$2:$B$601,A21)),"")</f>
        <v/>
      </c>
    </row>
    <row r="22">
      <c r="A22" s="5" t="n">
        <v>21</v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>
        <f>COUNTIF(VISITS!$B$2:$B$601,A22)</f>
        <v/>
      </c>
      <c r="Y22" s="6">
        <f>IFERROR(ROUND(AVERAGEIFS(VISITS!$G$2:$G$601,VISITS!$B$2:$B$601,A22),2),"")</f>
        <v/>
      </c>
      <c r="Z22" s="7">
        <f>IFERROR(IF(MAXIFS(VISITS!$A$2:$A$601,VISITS!$B$2:$B$601,A22)=0,"",MAXIFS(VISITS!$A$2:$A$601,VISITS!$B$2:$B$601,A22)),"")</f>
        <v/>
      </c>
      <c r="AA22" s="7">
        <f>IFERROR(IF(MAXIFS(VISITS!$J$2:$J$601,VISITS!$B$2:$B$601,A22)=0,"",MAXIFS(VISITS!$J$2:$J$601,VISITS!$B$2:$B$601,A22)),"")</f>
        <v/>
      </c>
    </row>
    <row r="23">
      <c r="A23" s="8" t="n">
        <v>22</v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>
        <f>COUNTIF(VISITS!$B$2:$B$601,A23)</f>
        <v/>
      </c>
      <c r="Y23" s="9">
        <f>IFERROR(ROUND(AVERAGEIFS(VISITS!$G$2:$G$601,VISITS!$B$2:$B$601,A23),2),"")</f>
        <v/>
      </c>
      <c r="Z23" s="10">
        <f>IFERROR(IF(MAXIFS(VISITS!$A$2:$A$601,VISITS!$B$2:$B$601,A23)=0,"",MAXIFS(VISITS!$A$2:$A$601,VISITS!$B$2:$B$601,A23)),"")</f>
        <v/>
      </c>
      <c r="AA23" s="10">
        <f>IFERROR(IF(MAXIFS(VISITS!$J$2:$J$601,VISITS!$B$2:$B$601,A23)=0,"",MAXIFS(VISITS!$J$2:$J$601,VISITS!$B$2:$B$601,A23)),"")</f>
        <v/>
      </c>
    </row>
    <row r="24">
      <c r="A24" s="5" t="n">
        <v>23</v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>
        <f>COUNTIF(VISITS!$B$2:$B$601,A24)</f>
        <v/>
      </c>
      <c r="Y24" s="6">
        <f>IFERROR(ROUND(AVERAGEIFS(VISITS!$G$2:$G$601,VISITS!$B$2:$B$601,A24),2),"")</f>
        <v/>
      </c>
      <c r="Z24" s="7">
        <f>IFERROR(IF(MAXIFS(VISITS!$A$2:$A$601,VISITS!$B$2:$B$601,A24)=0,"",MAXIFS(VISITS!$A$2:$A$601,VISITS!$B$2:$B$601,A24)),"")</f>
        <v/>
      </c>
      <c r="AA24" s="7">
        <f>IFERROR(IF(MAXIFS(VISITS!$J$2:$J$601,VISITS!$B$2:$B$601,A24)=0,"",MAXIFS(VISITS!$J$2:$J$601,VISITS!$B$2:$B$601,A24)),"")</f>
        <v/>
      </c>
    </row>
    <row r="25">
      <c r="A25" s="8" t="n">
        <v>24</v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>
        <f>COUNTIF(VISITS!$B$2:$B$601,A25)</f>
        <v/>
      </c>
      <c r="Y25" s="9">
        <f>IFERROR(ROUND(AVERAGEIFS(VISITS!$G$2:$G$601,VISITS!$B$2:$B$601,A25),2),"")</f>
        <v/>
      </c>
      <c r="Z25" s="10">
        <f>IFERROR(IF(MAXIFS(VISITS!$A$2:$A$601,VISITS!$B$2:$B$601,A25)=0,"",MAXIFS(VISITS!$A$2:$A$601,VISITS!$B$2:$B$601,A25)),"")</f>
        <v/>
      </c>
      <c r="AA25" s="10">
        <f>IFERROR(IF(MAXIFS(VISITS!$J$2:$J$601,VISITS!$B$2:$B$601,A25)=0,"",MAXIFS(VISITS!$J$2:$J$601,VISITS!$B$2:$B$601,A25)),"")</f>
        <v/>
      </c>
    </row>
    <row r="26">
      <c r="A26" s="5" t="n">
        <v>25</v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>
        <f>COUNTIF(VISITS!$B$2:$B$601,A26)</f>
        <v/>
      </c>
      <c r="Y26" s="6">
        <f>IFERROR(ROUND(AVERAGEIFS(VISITS!$G$2:$G$601,VISITS!$B$2:$B$601,A26),2),"")</f>
        <v/>
      </c>
      <c r="Z26" s="7">
        <f>IFERROR(IF(MAXIFS(VISITS!$A$2:$A$601,VISITS!$B$2:$B$601,A26)=0,"",MAXIFS(VISITS!$A$2:$A$601,VISITS!$B$2:$B$601,A26)),"")</f>
        <v/>
      </c>
      <c r="AA26" s="7">
        <f>IFERROR(IF(MAXIFS(VISITS!$J$2:$J$601,VISITS!$B$2:$B$601,A26)=0,"",MAXIFS(VISITS!$J$2:$J$601,VISITS!$B$2:$B$601,A26)),"")</f>
        <v/>
      </c>
    </row>
    <row r="27">
      <c r="A27" s="8" t="n">
        <v>26</v>
      </c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>
        <f>COUNTIF(VISITS!$B$2:$B$601,A27)</f>
        <v/>
      </c>
      <c r="Y27" s="9">
        <f>IFERROR(ROUND(AVERAGEIFS(VISITS!$G$2:$G$601,VISITS!$B$2:$B$601,A27),2),"")</f>
        <v/>
      </c>
      <c r="Z27" s="10">
        <f>IFERROR(IF(MAXIFS(VISITS!$A$2:$A$601,VISITS!$B$2:$B$601,A27)=0,"",MAXIFS(VISITS!$A$2:$A$601,VISITS!$B$2:$B$601,A27)),"")</f>
        <v/>
      </c>
      <c r="AA27" s="10">
        <f>IFERROR(IF(MAXIFS(VISITS!$J$2:$J$601,VISITS!$B$2:$B$601,A27)=0,"",MAXIFS(VISITS!$J$2:$J$601,VISITS!$B$2:$B$601,A27)),"")</f>
        <v/>
      </c>
    </row>
    <row r="28">
      <c r="A28" s="5" t="n">
        <v>27</v>
      </c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>
        <f>COUNTIF(VISITS!$B$2:$B$601,A28)</f>
        <v/>
      </c>
      <c r="Y28" s="6">
        <f>IFERROR(ROUND(AVERAGEIFS(VISITS!$G$2:$G$601,VISITS!$B$2:$B$601,A28),2),"")</f>
        <v/>
      </c>
      <c r="Z28" s="7">
        <f>IFERROR(IF(MAXIFS(VISITS!$A$2:$A$601,VISITS!$B$2:$B$601,A28)=0,"",MAXIFS(VISITS!$A$2:$A$601,VISITS!$B$2:$B$601,A28)),"")</f>
        <v/>
      </c>
      <c r="AA28" s="7">
        <f>IFERROR(IF(MAXIFS(VISITS!$J$2:$J$601,VISITS!$B$2:$B$601,A28)=0,"",MAXIFS(VISITS!$J$2:$J$601,VISITS!$B$2:$B$601,A28)),"")</f>
        <v/>
      </c>
    </row>
    <row r="29">
      <c r="A29" s="8" t="n">
        <v>28</v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>
        <f>COUNTIF(VISITS!$B$2:$B$601,A29)</f>
        <v/>
      </c>
      <c r="Y29" s="9">
        <f>IFERROR(ROUND(AVERAGEIFS(VISITS!$G$2:$G$601,VISITS!$B$2:$B$601,A29),2),"")</f>
        <v/>
      </c>
      <c r="Z29" s="10">
        <f>IFERROR(IF(MAXIFS(VISITS!$A$2:$A$601,VISITS!$B$2:$B$601,A29)=0,"",MAXIFS(VISITS!$A$2:$A$601,VISITS!$B$2:$B$601,A29)),"")</f>
        <v/>
      </c>
      <c r="AA29" s="10">
        <f>IFERROR(IF(MAXIFS(VISITS!$J$2:$J$601,VISITS!$B$2:$B$601,A29)=0,"",MAXIFS(VISITS!$J$2:$J$601,VISITS!$B$2:$B$601,A29)),"")</f>
        <v/>
      </c>
    </row>
    <row r="30">
      <c r="A30" s="5" t="n">
        <v>29</v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>
        <f>COUNTIF(VISITS!$B$2:$B$601,A30)</f>
        <v/>
      </c>
      <c r="Y30" s="6">
        <f>IFERROR(ROUND(AVERAGEIFS(VISITS!$G$2:$G$601,VISITS!$B$2:$B$601,A30),2),"")</f>
        <v/>
      </c>
      <c r="Z30" s="7">
        <f>IFERROR(IF(MAXIFS(VISITS!$A$2:$A$601,VISITS!$B$2:$B$601,A30)=0,"",MAXIFS(VISITS!$A$2:$A$601,VISITS!$B$2:$B$601,A30)),"")</f>
        <v/>
      </c>
      <c r="AA30" s="7">
        <f>IFERROR(IF(MAXIFS(VISITS!$J$2:$J$601,VISITS!$B$2:$B$601,A30)=0,"",MAXIFS(VISITS!$J$2:$J$601,VISITS!$B$2:$B$601,A30)),"")</f>
        <v/>
      </c>
    </row>
    <row r="31">
      <c r="A31" s="8" t="n">
        <v>30</v>
      </c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>
        <f>COUNTIF(VISITS!$B$2:$B$601,A31)</f>
        <v/>
      </c>
      <c r="Y31" s="9">
        <f>IFERROR(ROUND(AVERAGEIFS(VISITS!$G$2:$G$601,VISITS!$B$2:$B$601,A31),2),"")</f>
        <v/>
      </c>
      <c r="Z31" s="10">
        <f>IFERROR(IF(MAXIFS(VISITS!$A$2:$A$601,VISITS!$B$2:$B$601,A31)=0,"",MAXIFS(VISITS!$A$2:$A$601,VISITS!$B$2:$B$601,A31)),"")</f>
        <v/>
      </c>
      <c r="AA31" s="10">
        <f>IFERROR(IF(MAXIFS(VISITS!$J$2:$J$601,VISITS!$B$2:$B$601,A31)=0,"",MAXIFS(VISITS!$J$2:$J$601,VISITS!$B$2:$B$601,A31)),"")</f>
        <v/>
      </c>
    </row>
    <row r="32">
      <c r="A32" s="5" t="n">
        <v>31</v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>
        <f>COUNTIF(VISITS!$B$2:$B$601,A32)</f>
        <v/>
      </c>
      <c r="Y32" s="6">
        <f>IFERROR(ROUND(AVERAGEIFS(VISITS!$G$2:$G$601,VISITS!$B$2:$B$601,A32),2),"")</f>
        <v/>
      </c>
      <c r="Z32" s="7">
        <f>IFERROR(IF(MAXIFS(VISITS!$A$2:$A$601,VISITS!$B$2:$B$601,A32)=0,"",MAXIFS(VISITS!$A$2:$A$601,VISITS!$B$2:$B$601,A32)),"")</f>
        <v/>
      </c>
      <c r="AA32" s="7">
        <f>IFERROR(IF(MAXIFS(VISITS!$J$2:$J$601,VISITS!$B$2:$B$601,A32)=0,"",MAXIFS(VISITS!$J$2:$J$601,VISITS!$B$2:$B$601,A32)),"")</f>
        <v/>
      </c>
    </row>
    <row r="33">
      <c r="A33" s="8" t="n">
        <v>32</v>
      </c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>
        <f>COUNTIF(VISITS!$B$2:$B$601,A33)</f>
        <v/>
      </c>
      <c r="Y33" s="9">
        <f>IFERROR(ROUND(AVERAGEIFS(VISITS!$G$2:$G$601,VISITS!$B$2:$B$601,A33),2),"")</f>
        <v/>
      </c>
      <c r="Z33" s="10">
        <f>IFERROR(IF(MAXIFS(VISITS!$A$2:$A$601,VISITS!$B$2:$B$601,A33)=0,"",MAXIFS(VISITS!$A$2:$A$601,VISITS!$B$2:$B$601,A33)),"")</f>
        <v/>
      </c>
      <c r="AA33" s="10">
        <f>IFERROR(IF(MAXIFS(VISITS!$J$2:$J$601,VISITS!$B$2:$B$601,A33)=0,"",MAXIFS(VISITS!$J$2:$J$601,VISITS!$B$2:$B$601,A33)),"")</f>
        <v/>
      </c>
    </row>
    <row r="34">
      <c r="A34" s="5" t="n">
        <v>33</v>
      </c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>
        <f>COUNTIF(VISITS!$B$2:$B$601,A34)</f>
        <v/>
      </c>
      <c r="Y34" s="6">
        <f>IFERROR(ROUND(AVERAGEIFS(VISITS!$G$2:$G$601,VISITS!$B$2:$B$601,A34),2),"")</f>
        <v/>
      </c>
      <c r="Z34" s="7">
        <f>IFERROR(IF(MAXIFS(VISITS!$A$2:$A$601,VISITS!$B$2:$B$601,A34)=0,"",MAXIFS(VISITS!$A$2:$A$601,VISITS!$B$2:$B$601,A34)),"")</f>
        <v/>
      </c>
      <c r="AA34" s="7">
        <f>IFERROR(IF(MAXIFS(VISITS!$J$2:$J$601,VISITS!$B$2:$B$601,A34)=0,"",MAXIFS(VISITS!$J$2:$J$601,VISITS!$B$2:$B$601,A34)),"")</f>
        <v/>
      </c>
    </row>
    <row r="35">
      <c r="A35" s="8" t="n">
        <v>34</v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>
        <f>COUNTIF(VISITS!$B$2:$B$601,A35)</f>
        <v/>
      </c>
      <c r="Y35" s="9">
        <f>IFERROR(ROUND(AVERAGEIFS(VISITS!$G$2:$G$601,VISITS!$B$2:$B$601,A35),2),"")</f>
        <v/>
      </c>
      <c r="Z35" s="10">
        <f>IFERROR(IF(MAXIFS(VISITS!$A$2:$A$601,VISITS!$B$2:$B$601,A35)=0,"",MAXIFS(VISITS!$A$2:$A$601,VISITS!$B$2:$B$601,A35)),"")</f>
        <v/>
      </c>
      <c r="AA35" s="10">
        <f>IFERROR(IF(MAXIFS(VISITS!$J$2:$J$601,VISITS!$B$2:$B$601,A35)=0,"",MAXIFS(VISITS!$J$2:$J$601,VISITS!$B$2:$B$601,A35)),"")</f>
        <v/>
      </c>
    </row>
    <row r="36">
      <c r="A36" s="5" t="n">
        <v>35</v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>
        <f>COUNTIF(VISITS!$B$2:$B$601,A36)</f>
        <v/>
      </c>
      <c r="Y36" s="6">
        <f>IFERROR(ROUND(AVERAGEIFS(VISITS!$G$2:$G$601,VISITS!$B$2:$B$601,A36),2),"")</f>
        <v/>
      </c>
      <c r="Z36" s="7">
        <f>IFERROR(IF(MAXIFS(VISITS!$A$2:$A$601,VISITS!$B$2:$B$601,A36)=0,"",MAXIFS(VISITS!$A$2:$A$601,VISITS!$B$2:$B$601,A36)),"")</f>
        <v/>
      </c>
      <c r="AA36" s="7">
        <f>IFERROR(IF(MAXIFS(VISITS!$J$2:$J$601,VISITS!$B$2:$B$601,A36)=0,"",MAXIFS(VISITS!$J$2:$J$601,VISITS!$B$2:$B$601,A36)),"")</f>
        <v/>
      </c>
    </row>
    <row r="37">
      <c r="A37" s="8" t="n">
        <v>36</v>
      </c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9">
        <f>COUNTIF(VISITS!$B$2:$B$601,A37)</f>
        <v/>
      </c>
      <c r="Y37" s="9">
        <f>IFERROR(ROUND(AVERAGEIFS(VISITS!$G$2:$G$601,VISITS!$B$2:$B$601,A37),2),"")</f>
        <v/>
      </c>
      <c r="Z37" s="10">
        <f>IFERROR(IF(MAXIFS(VISITS!$A$2:$A$601,VISITS!$B$2:$B$601,A37)=0,"",MAXIFS(VISITS!$A$2:$A$601,VISITS!$B$2:$B$601,A37)),"")</f>
        <v/>
      </c>
      <c r="AA37" s="10">
        <f>IFERROR(IF(MAXIFS(VISITS!$J$2:$J$601,VISITS!$B$2:$B$601,A37)=0,"",MAXIFS(VISITS!$J$2:$J$601,VISITS!$B$2:$B$601,A37)),"")</f>
        <v/>
      </c>
    </row>
    <row r="38">
      <c r="A38" s="5" t="n">
        <v>37</v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>
        <f>COUNTIF(VISITS!$B$2:$B$601,A38)</f>
        <v/>
      </c>
      <c r="Y38" s="6">
        <f>IFERROR(ROUND(AVERAGEIFS(VISITS!$G$2:$G$601,VISITS!$B$2:$B$601,A38),2),"")</f>
        <v/>
      </c>
      <c r="Z38" s="7">
        <f>IFERROR(IF(MAXIFS(VISITS!$A$2:$A$601,VISITS!$B$2:$B$601,A38)=0,"",MAXIFS(VISITS!$A$2:$A$601,VISITS!$B$2:$B$601,A38)),"")</f>
        <v/>
      </c>
      <c r="AA38" s="7">
        <f>IFERROR(IF(MAXIFS(VISITS!$J$2:$J$601,VISITS!$B$2:$B$601,A38)=0,"",MAXIFS(VISITS!$J$2:$J$601,VISITS!$B$2:$B$601,A38)),"")</f>
        <v/>
      </c>
    </row>
    <row r="39">
      <c r="A39" s="8" t="n">
        <v>38</v>
      </c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  <c r="M39" s="9" t="n"/>
      <c r="N39" s="9" t="n"/>
      <c r="O39" s="9" t="n"/>
      <c r="P39" s="9" t="n"/>
      <c r="Q39" s="9" t="n"/>
      <c r="R39" s="9" t="n"/>
      <c r="S39" s="9" t="n"/>
      <c r="T39" s="9" t="n"/>
      <c r="U39" s="9" t="n"/>
      <c r="V39" s="9" t="n"/>
      <c r="W39" s="9" t="n"/>
      <c r="X39" s="9">
        <f>COUNTIF(VISITS!$B$2:$B$601,A39)</f>
        <v/>
      </c>
      <c r="Y39" s="9">
        <f>IFERROR(ROUND(AVERAGEIFS(VISITS!$G$2:$G$601,VISITS!$B$2:$B$601,A39),2),"")</f>
        <v/>
      </c>
      <c r="Z39" s="10">
        <f>IFERROR(IF(MAXIFS(VISITS!$A$2:$A$601,VISITS!$B$2:$B$601,A39)=0,"",MAXIFS(VISITS!$A$2:$A$601,VISITS!$B$2:$B$601,A39)),"")</f>
        <v/>
      </c>
      <c r="AA39" s="10">
        <f>IFERROR(IF(MAXIFS(VISITS!$J$2:$J$601,VISITS!$B$2:$B$601,A39)=0,"",MAXIFS(VISITS!$J$2:$J$601,VISITS!$B$2:$B$601,A39)),"")</f>
        <v/>
      </c>
    </row>
    <row r="40">
      <c r="A40" s="5" t="n">
        <v>39</v>
      </c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>
        <f>COUNTIF(VISITS!$B$2:$B$601,A40)</f>
        <v/>
      </c>
      <c r="Y40" s="6">
        <f>IFERROR(ROUND(AVERAGEIFS(VISITS!$G$2:$G$601,VISITS!$B$2:$B$601,A40),2),"")</f>
        <v/>
      </c>
      <c r="Z40" s="7">
        <f>IFERROR(IF(MAXIFS(VISITS!$A$2:$A$601,VISITS!$B$2:$B$601,A40)=0,"",MAXIFS(VISITS!$A$2:$A$601,VISITS!$B$2:$B$601,A40)),"")</f>
        <v/>
      </c>
      <c r="AA40" s="7">
        <f>IFERROR(IF(MAXIFS(VISITS!$J$2:$J$601,VISITS!$B$2:$B$601,A40)=0,"",MAXIFS(VISITS!$J$2:$J$601,VISITS!$B$2:$B$601,A40)),"")</f>
        <v/>
      </c>
    </row>
    <row r="41">
      <c r="A41" s="8" t="n">
        <v>40</v>
      </c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  <c r="L41" s="9" t="n"/>
      <c r="M41" s="9" t="n"/>
      <c r="N41" s="9" t="n"/>
      <c r="O41" s="9" t="n"/>
      <c r="P41" s="9" t="n"/>
      <c r="Q41" s="9" t="n"/>
      <c r="R41" s="9" t="n"/>
      <c r="S41" s="9" t="n"/>
      <c r="T41" s="9" t="n"/>
      <c r="U41" s="9" t="n"/>
      <c r="V41" s="9" t="n"/>
      <c r="W41" s="9" t="n"/>
      <c r="X41" s="9">
        <f>COUNTIF(VISITS!$B$2:$B$601,A41)</f>
        <v/>
      </c>
      <c r="Y41" s="9">
        <f>IFERROR(ROUND(AVERAGEIFS(VISITS!$G$2:$G$601,VISITS!$B$2:$B$601,A41),2),"")</f>
        <v/>
      </c>
      <c r="Z41" s="10">
        <f>IFERROR(IF(MAXIFS(VISITS!$A$2:$A$601,VISITS!$B$2:$B$601,A41)=0,"",MAXIFS(VISITS!$A$2:$A$601,VISITS!$B$2:$B$601,A41)),"")</f>
        <v/>
      </c>
      <c r="AA41" s="10">
        <f>IFERROR(IF(MAXIFS(VISITS!$J$2:$J$601,VISITS!$B$2:$B$601,A41)=0,"",MAXIFS(VISITS!$J$2:$J$601,VISITS!$B$2:$B$601,A41)),"")</f>
        <v/>
      </c>
    </row>
    <row r="42">
      <c r="A42" s="5" t="n">
        <v>41</v>
      </c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>
        <f>COUNTIF(VISITS!$B$2:$B$601,A42)</f>
        <v/>
      </c>
      <c r="Y42" s="6">
        <f>IFERROR(ROUND(AVERAGEIFS(VISITS!$G$2:$G$601,VISITS!$B$2:$B$601,A42),2),"")</f>
        <v/>
      </c>
      <c r="Z42" s="7">
        <f>IFERROR(IF(MAXIFS(VISITS!$A$2:$A$601,VISITS!$B$2:$B$601,A42)=0,"",MAXIFS(VISITS!$A$2:$A$601,VISITS!$B$2:$B$601,A42)),"")</f>
        <v/>
      </c>
      <c r="AA42" s="7">
        <f>IFERROR(IF(MAXIFS(VISITS!$J$2:$J$601,VISITS!$B$2:$B$601,A42)=0,"",MAXIFS(VISITS!$J$2:$J$601,VISITS!$B$2:$B$601,A42)),"")</f>
        <v/>
      </c>
    </row>
    <row r="43">
      <c r="A43" s="8" t="n">
        <v>42</v>
      </c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  <c r="M43" s="9" t="n"/>
      <c r="N43" s="9" t="n"/>
      <c r="O43" s="9" t="n"/>
      <c r="P43" s="9" t="n"/>
      <c r="Q43" s="9" t="n"/>
      <c r="R43" s="9" t="n"/>
      <c r="S43" s="9" t="n"/>
      <c r="T43" s="9" t="n"/>
      <c r="U43" s="9" t="n"/>
      <c r="V43" s="9" t="n"/>
      <c r="W43" s="9" t="n"/>
      <c r="X43" s="9">
        <f>COUNTIF(VISITS!$B$2:$B$601,A43)</f>
        <v/>
      </c>
      <c r="Y43" s="9">
        <f>IFERROR(ROUND(AVERAGEIFS(VISITS!$G$2:$G$601,VISITS!$B$2:$B$601,A43),2),"")</f>
        <v/>
      </c>
      <c r="Z43" s="10">
        <f>IFERROR(IF(MAXIFS(VISITS!$A$2:$A$601,VISITS!$B$2:$B$601,A43)=0,"",MAXIFS(VISITS!$A$2:$A$601,VISITS!$B$2:$B$601,A43)),"")</f>
        <v/>
      </c>
      <c r="AA43" s="10">
        <f>IFERROR(IF(MAXIFS(VISITS!$J$2:$J$601,VISITS!$B$2:$B$601,A43)=0,"",MAXIFS(VISITS!$J$2:$J$601,VISITS!$B$2:$B$601,A43)),"")</f>
        <v/>
      </c>
    </row>
    <row r="44">
      <c r="A44" s="5" t="n">
        <v>43</v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>
        <f>COUNTIF(VISITS!$B$2:$B$601,A44)</f>
        <v/>
      </c>
      <c r="Y44" s="6">
        <f>IFERROR(ROUND(AVERAGEIFS(VISITS!$G$2:$G$601,VISITS!$B$2:$B$601,A44),2),"")</f>
        <v/>
      </c>
      <c r="Z44" s="7">
        <f>IFERROR(IF(MAXIFS(VISITS!$A$2:$A$601,VISITS!$B$2:$B$601,A44)=0,"",MAXIFS(VISITS!$A$2:$A$601,VISITS!$B$2:$B$601,A44)),"")</f>
        <v/>
      </c>
      <c r="AA44" s="7">
        <f>IFERROR(IF(MAXIFS(VISITS!$J$2:$J$601,VISITS!$B$2:$B$601,A44)=0,"",MAXIFS(VISITS!$J$2:$J$601,VISITS!$B$2:$B$601,A44)),"")</f>
        <v/>
      </c>
    </row>
    <row r="45">
      <c r="A45" s="8" t="n">
        <v>44</v>
      </c>
      <c r="B45" s="9" t="n"/>
      <c r="C45" s="9" t="n"/>
      <c r="D45" s="9" t="n"/>
      <c r="E45" s="9" t="n"/>
      <c r="F45" s="9" t="n"/>
      <c r="G45" s="9" t="n"/>
      <c r="H45" s="9" t="n"/>
      <c r="I45" s="9" t="n"/>
      <c r="J45" s="9" t="n"/>
      <c r="K45" s="9" t="n"/>
      <c r="L45" s="9" t="n"/>
      <c r="M45" s="9" t="n"/>
      <c r="N45" s="9" t="n"/>
      <c r="O45" s="9" t="n"/>
      <c r="P45" s="9" t="n"/>
      <c r="Q45" s="9" t="n"/>
      <c r="R45" s="9" t="n"/>
      <c r="S45" s="9" t="n"/>
      <c r="T45" s="9" t="n"/>
      <c r="U45" s="9" t="n"/>
      <c r="V45" s="9" t="n"/>
      <c r="W45" s="9" t="n"/>
      <c r="X45" s="9">
        <f>COUNTIF(VISITS!$B$2:$B$601,A45)</f>
        <v/>
      </c>
      <c r="Y45" s="9">
        <f>IFERROR(ROUND(AVERAGEIFS(VISITS!$G$2:$G$601,VISITS!$B$2:$B$601,A45),2),"")</f>
        <v/>
      </c>
      <c r="Z45" s="10">
        <f>IFERROR(IF(MAXIFS(VISITS!$A$2:$A$601,VISITS!$B$2:$B$601,A45)=0,"",MAXIFS(VISITS!$A$2:$A$601,VISITS!$B$2:$B$601,A45)),"")</f>
        <v/>
      </c>
      <c r="AA45" s="10">
        <f>IFERROR(IF(MAXIFS(VISITS!$J$2:$J$601,VISITS!$B$2:$B$601,A45)=0,"",MAXIFS(VISITS!$J$2:$J$601,VISITS!$B$2:$B$601,A45)),"")</f>
        <v/>
      </c>
    </row>
    <row r="46">
      <c r="A46" s="5" t="n">
        <v>45</v>
      </c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>
        <f>COUNTIF(VISITS!$B$2:$B$601,A46)</f>
        <v/>
      </c>
      <c r="Y46" s="6">
        <f>IFERROR(ROUND(AVERAGEIFS(VISITS!$G$2:$G$601,VISITS!$B$2:$B$601,A46),2),"")</f>
        <v/>
      </c>
      <c r="Z46" s="7">
        <f>IFERROR(IF(MAXIFS(VISITS!$A$2:$A$601,VISITS!$B$2:$B$601,A46)=0,"",MAXIFS(VISITS!$A$2:$A$601,VISITS!$B$2:$B$601,A46)),"")</f>
        <v/>
      </c>
      <c r="AA46" s="7">
        <f>IFERROR(IF(MAXIFS(VISITS!$J$2:$J$601,VISITS!$B$2:$B$601,A46)=0,"",MAXIFS(VISITS!$J$2:$J$601,VISITS!$B$2:$B$601,A46)),"")</f>
        <v/>
      </c>
    </row>
    <row r="47">
      <c r="A47" s="8" t="n">
        <v>46</v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>
        <f>COUNTIF(VISITS!$B$2:$B$601,A47)</f>
        <v/>
      </c>
      <c r="Y47" s="9">
        <f>IFERROR(ROUND(AVERAGEIFS(VISITS!$G$2:$G$601,VISITS!$B$2:$B$601,A47),2),"")</f>
        <v/>
      </c>
      <c r="Z47" s="10">
        <f>IFERROR(IF(MAXIFS(VISITS!$A$2:$A$601,VISITS!$B$2:$B$601,A47)=0,"",MAXIFS(VISITS!$A$2:$A$601,VISITS!$B$2:$B$601,A47)),"")</f>
        <v/>
      </c>
      <c r="AA47" s="10">
        <f>IFERROR(IF(MAXIFS(VISITS!$J$2:$J$601,VISITS!$B$2:$B$601,A47)=0,"",MAXIFS(VISITS!$J$2:$J$601,VISITS!$B$2:$B$601,A47)),"")</f>
        <v/>
      </c>
    </row>
    <row r="48">
      <c r="A48" s="5" t="n">
        <v>47</v>
      </c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>
        <f>COUNTIF(VISITS!$B$2:$B$601,A48)</f>
        <v/>
      </c>
      <c r="Y48" s="6">
        <f>IFERROR(ROUND(AVERAGEIFS(VISITS!$G$2:$G$601,VISITS!$B$2:$B$601,A48),2),"")</f>
        <v/>
      </c>
      <c r="Z48" s="7">
        <f>IFERROR(IF(MAXIFS(VISITS!$A$2:$A$601,VISITS!$B$2:$B$601,A48)=0,"",MAXIFS(VISITS!$A$2:$A$601,VISITS!$B$2:$B$601,A48)),"")</f>
        <v/>
      </c>
      <c r="AA48" s="7">
        <f>IFERROR(IF(MAXIFS(VISITS!$J$2:$J$601,VISITS!$B$2:$B$601,A48)=0,"",MAXIFS(VISITS!$J$2:$J$601,VISITS!$B$2:$B$601,A48)),"")</f>
        <v/>
      </c>
    </row>
    <row r="49">
      <c r="A49" s="8" t="n">
        <v>48</v>
      </c>
      <c r="B49" s="9" t="n"/>
      <c r="C49" s="9" t="n"/>
      <c r="D49" s="9" t="n"/>
      <c r="E49" s="9" t="n"/>
      <c r="F49" s="9" t="n"/>
      <c r="G49" s="9" t="n"/>
      <c r="H49" s="9" t="n"/>
      <c r="I49" s="9" t="n"/>
      <c r="J49" s="9" t="n"/>
      <c r="K49" s="9" t="n"/>
      <c r="L49" s="9" t="n"/>
      <c r="M49" s="9" t="n"/>
      <c r="N49" s="9" t="n"/>
      <c r="O49" s="9" t="n"/>
      <c r="P49" s="9" t="n"/>
      <c r="Q49" s="9" t="n"/>
      <c r="R49" s="9" t="n"/>
      <c r="S49" s="9" t="n"/>
      <c r="T49" s="9" t="n"/>
      <c r="U49" s="9" t="n"/>
      <c r="V49" s="9" t="n"/>
      <c r="W49" s="9" t="n"/>
      <c r="X49" s="9">
        <f>COUNTIF(VISITS!$B$2:$B$601,A49)</f>
        <v/>
      </c>
      <c r="Y49" s="9">
        <f>IFERROR(ROUND(AVERAGEIFS(VISITS!$G$2:$G$601,VISITS!$B$2:$B$601,A49),2),"")</f>
        <v/>
      </c>
      <c r="Z49" s="10">
        <f>IFERROR(IF(MAXIFS(VISITS!$A$2:$A$601,VISITS!$B$2:$B$601,A49)=0,"",MAXIFS(VISITS!$A$2:$A$601,VISITS!$B$2:$B$601,A49)),"")</f>
        <v/>
      </c>
      <c r="AA49" s="10">
        <f>IFERROR(IF(MAXIFS(VISITS!$J$2:$J$601,VISITS!$B$2:$B$601,A49)=0,"",MAXIFS(VISITS!$J$2:$J$601,VISITS!$B$2:$B$601,A49)),"")</f>
        <v/>
      </c>
    </row>
    <row r="50">
      <c r="A50" s="5" t="n">
        <v>49</v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>
        <f>COUNTIF(VISITS!$B$2:$B$601,A50)</f>
        <v/>
      </c>
      <c r="Y50" s="6">
        <f>IFERROR(ROUND(AVERAGEIFS(VISITS!$G$2:$G$601,VISITS!$B$2:$B$601,A50),2),"")</f>
        <v/>
      </c>
      <c r="Z50" s="7">
        <f>IFERROR(IF(MAXIFS(VISITS!$A$2:$A$601,VISITS!$B$2:$B$601,A50)=0,"",MAXIFS(VISITS!$A$2:$A$601,VISITS!$B$2:$B$601,A50)),"")</f>
        <v/>
      </c>
      <c r="AA50" s="7">
        <f>IFERROR(IF(MAXIFS(VISITS!$J$2:$J$601,VISITS!$B$2:$B$601,A50)=0,"",MAXIFS(VISITS!$J$2:$J$601,VISITS!$B$2:$B$601,A50)),"")</f>
        <v/>
      </c>
    </row>
    <row r="51">
      <c r="A51" s="8" t="n">
        <v>50</v>
      </c>
      <c r="B51" s="9" t="n"/>
      <c r="C51" s="9" t="n"/>
      <c r="D51" s="9" t="n"/>
      <c r="E51" s="9" t="n"/>
      <c r="F51" s="9" t="n"/>
      <c r="G51" s="9" t="n"/>
      <c r="H51" s="9" t="n"/>
      <c r="I51" s="9" t="n"/>
      <c r="J51" s="9" t="n"/>
      <c r="K51" s="9" t="n"/>
      <c r="L51" s="9" t="n"/>
      <c r="M51" s="9" t="n"/>
      <c r="N51" s="9" t="n"/>
      <c r="O51" s="9" t="n"/>
      <c r="P51" s="9" t="n"/>
      <c r="Q51" s="9" t="n"/>
      <c r="R51" s="9" t="n"/>
      <c r="S51" s="9" t="n"/>
      <c r="T51" s="9" t="n"/>
      <c r="U51" s="9" t="n"/>
      <c r="V51" s="9" t="n"/>
      <c r="W51" s="9" t="n"/>
      <c r="X51" s="9">
        <f>COUNTIF(VISITS!$B$2:$B$601,A51)</f>
        <v/>
      </c>
      <c r="Y51" s="9">
        <f>IFERROR(ROUND(AVERAGEIFS(VISITS!$G$2:$G$601,VISITS!$B$2:$B$601,A51),2),"")</f>
        <v/>
      </c>
      <c r="Z51" s="10">
        <f>IFERROR(IF(MAXIFS(VISITS!$A$2:$A$601,VISITS!$B$2:$B$601,A51)=0,"",MAXIFS(VISITS!$A$2:$A$601,VISITS!$B$2:$B$601,A51)),"")</f>
        <v/>
      </c>
      <c r="AA51" s="10">
        <f>IFERROR(IF(MAXIFS(VISITS!$J$2:$J$601,VISITS!$B$2:$B$601,A51)=0,"",MAXIFS(VISITS!$J$2:$J$601,VISITS!$B$2:$B$601,A51)),"")</f>
        <v/>
      </c>
    </row>
    <row r="52">
      <c r="A52" s="5" t="n">
        <v>51</v>
      </c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>
        <f>COUNTIF(VISITS!$B$2:$B$601,A52)</f>
        <v/>
      </c>
      <c r="Y52" s="6">
        <f>IFERROR(ROUND(AVERAGEIFS(VISITS!$G$2:$G$601,VISITS!$B$2:$B$601,A52),2),"")</f>
        <v/>
      </c>
      <c r="Z52" s="7">
        <f>IFERROR(IF(MAXIFS(VISITS!$A$2:$A$601,VISITS!$B$2:$B$601,A52)=0,"",MAXIFS(VISITS!$A$2:$A$601,VISITS!$B$2:$B$601,A52)),"")</f>
        <v/>
      </c>
      <c r="AA52" s="7">
        <f>IFERROR(IF(MAXIFS(VISITS!$J$2:$J$601,VISITS!$B$2:$B$601,A52)=0,"",MAXIFS(VISITS!$J$2:$J$601,VISITS!$B$2:$B$601,A52)),"")</f>
        <v/>
      </c>
    </row>
    <row r="53">
      <c r="A53" s="8" t="n">
        <v>52</v>
      </c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9" t="n"/>
      <c r="L53" s="9" t="n"/>
      <c r="M53" s="9" t="n"/>
      <c r="N53" s="9" t="n"/>
      <c r="O53" s="9" t="n"/>
      <c r="P53" s="9" t="n"/>
      <c r="Q53" s="9" t="n"/>
      <c r="R53" s="9" t="n"/>
      <c r="S53" s="9" t="n"/>
      <c r="T53" s="9" t="n"/>
      <c r="U53" s="9" t="n"/>
      <c r="V53" s="9" t="n"/>
      <c r="W53" s="9" t="n"/>
      <c r="X53" s="9">
        <f>COUNTIF(VISITS!$B$2:$B$601,A53)</f>
        <v/>
      </c>
      <c r="Y53" s="9">
        <f>IFERROR(ROUND(AVERAGEIFS(VISITS!$G$2:$G$601,VISITS!$B$2:$B$601,A53),2),"")</f>
        <v/>
      </c>
      <c r="Z53" s="10">
        <f>IFERROR(IF(MAXIFS(VISITS!$A$2:$A$601,VISITS!$B$2:$B$601,A53)=0,"",MAXIFS(VISITS!$A$2:$A$601,VISITS!$B$2:$B$601,A53)),"")</f>
        <v/>
      </c>
      <c r="AA53" s="10">
        <f>IFERROR(IF(MAXIFS(VISITS!$J$2:$J$601,VISITS!$B$2:$B$601,A53)=0,"",MAXIFS(VISITS!$J$2:$J$601,VISITS!$B$2:$B$601,A53)),"")</f>
        <v/>
      </c>
    </row>
    <row r="54">
      <c r="A54" s="5" t="n">
        <v>53</v>
      </c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>
        <f>COUNTIF(VISITS!$B$2:$B$601,A54)</f>
        <v/>
      </c>
      <c r="Y54" s="6">
        <f>IFERROR(ROUND(AVERAGEIFS(VISITS!$G$2:$G$601,VISITS!$B$2:$B$601,A54),2),"")</f>
        <v/>
      </c>
      <c r="Z54" s="7">
        <f>IFERROR(IF(MAXIFS(VISITS!$A$2:$A$601,VISITS!$B$2:$B$601,A54)=0,"",MAXIFS(VISITS!$A$2:$A$601,VISITS!$B$2:$B$601,A54)),"")</f>
        <v/>
      </c>
      <c r="AA54" s="7">
        <f>IFERROR(IF(MAXIFS(VISITS!$J$2:$J$601,VISITS!$B$2:$B$601,A54)=0,"",MAXIFS(VISITS!$J$2:$J$601,VISITS!$B$2:$B$601,A54)),"")</f>
        <v/>
      </c>
    </row>
    <row r="55">
      <c r="A55" s="8" t="n">
        <v>54</v>
      </c>
      <c r="B55" s="9" t="n"/>
      <c r="C55" s="9" t="n"/>
      <c r="D55" s="9" t="n"/>
      <c r="E55" s="9" t="n"/>
      <c r="F55" s="9" t="n"/>
      <c r="G55" s="9" t="n"/>
      <c r="H55" s="9" t="n"/>
      <c r="I55" s="9" t="n"/>
      <c r="J55" s="9" t="n"/>
      <c r="K55" s="9" t="n"/>
      <c r="L55" s="9" t="n"/>
      <c r="M55" s="9" t="n"/>
      <c r="N55" s="9" t="n"/>
      <c r="O55" s="9" t="n"/>
      <c r="P55" s="9" t="n"/>
      <c r="Q55" s="9" t="n"/>
      <c r="R55" s="9" t="n"/>
      <c r="S55" s="9" t="n"/>
      <c r="T55" s="9" t="n"/>
      <c r="U55" s="9" t="n"/>
      <c r="V55" s="9" t="n"/>
      <c r="W55" s="9" t="n"/>
      <c r="X55" s="9">
        <f>COUNTIF(VISITS!$B$2:$B$601,A55)</f>
        <v/>
      </c>
      <c r="Y55" s="9">
        <f>IFERROR(ROUND(AVERAGEIFS(VISITS!$G$2:$G$601,VISITS!$B$2:$B$601,A55),2),"")</f>
        <v/>
      </c>
      <c r="Z55" s="10">
        <f>IFERROR(IF(MAXIFS(VISITS!$A$2:$A$601,VISITS!$B$2:$B$601,A55)=0,"",MAXIFS(VISITS!$A$2:$A$601,VISITS!$B$2:$B$601,A55)),"")</f>
        <v/>
      </c>
      <c r="AA55" s="10">
        <f>IFERROR(IF(MAXIFS(VISITS!$J$2:$J$601,VISITS!$B$2:$B$601,A55)=0,"",MAXIFS(VISITS!$J$2:$J$601,VISITS!$B$2:$B$601,A55)),"")</f>
        <v/>
      </c>
    </row>
    <row r="56">
      <c r="A56" s="5" t="n">
        <v>55</v>
      </c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>
        <f>COUNTIF(VISITS!$B$2:$B$601,A56)</f>
        <v/>
      </c>
      <c r="Y56" s="6">
        <f>IFERROR(ROUND(AVERAGEIFS(VISITS!$G$2:$G$601,VISITS!$B$2:$B$601,A56),2),"")</f>
        <v/>
      </c>
      <c r="Z56" s="7">
        <f>IFERROR(IF(MAXIFS(VISITS!$A$2:$A$601,VISITS!$B$2:$B$601,A56)=0,"",MAXIFS(VISITS!$A$2:$A$601,VISITS!$B$2:$B$601,A56)),"")</f>
        <v/>
      </c>
      <c r="AA56" s="7">
        <f>IFERROR(IF(MAXIFS(VISITS!$J$2:$J$601,VISITS!$B$2:$B$601,A56)=0,"",MAXIFS(VISITS!$J$2:$J$601,VISITS!$B$2:$B$601,A56)),"")</f>
        <v/>
      </c>
    </row>
    <row r="57">
      <c r="A57" s="8" t="n">
        <v>56</v>
      </c>
      <c r="B57" s="9" t="n"/>
      <c r="C57" s="9" t="n"/>
      <c r="D57" s="9" t="n"/>
      <c r="E57" s="9" t="n"/>
      <c r="F57" s="9" t="n"/>
      <c r="G57" s="9" t="n"/>
      <c r="H57" s="9" t="n"/>
      <c r="I57" s="9" t="n"/>
      <c r="J57" s="9" t="n"/>
      <c r="K57" s="9" t="n"/>
      <c r="L57" s="9" t="n"/>
      <c r="M57" s="9" t="n"/>
      <c r="N57" s="9" t="n"/>
      <c r="O57" s="9" t="n"/>
      <c r="P57" s="9" t="n"/>
      <c r="Q57" s="9" t="n"/>
      <c r="R57" s="9" t="n"/>
      <c r="S57" s="9" t="n"/>
      <c r="T57" s="9" t="n"/>
      <c r="U57" s="9" t="n"/>
      <c r="V57" s="9" t="n"/>
      <c r="W57" s="9" t="n"/>
      <c r="X57" s="9">
        <f>COUNTIF(VISITS!$B$2:$B$601,A57)</f>
        <v/>
      </c>
      <c r="Y57" s="9">
        <f>IFERROR(ROUND(AVERAGEIFS(VISITS!$G$2:$G$601,VISITS!$B$2:$B$601,A57),2),"")</f>
        <v/>
      </c>
      <c r="Z57" s="10">
        <f>IFERROR(IF(MAXIFS(VISITS!$A$2:$A$601,VISITS!$B$2:$B$601,A57)=0,"",MAXIFS(VISITS!$A$2:$A$601,VISITS!$B$2:$B$601,A57)),"")</f>
        <v/>
      </c>
      <c r="AA57" s="10">
        <f>IFERROR(IF(MAXIFS(VISITS!$J$2:$J$601,VISITS!$B$2:$B$601,A57)=0,"",MAXIFS(VISITS!$J$2:$J$601,VISITS!$B$2:$B$601,A57)),"")</f>
        <v/>
      </c>
    </row>
    <row r="58">
      <c r="A58" s="5" t="n">
        <v>57</v>
      </c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>
        <f>COUNTIF(VISITS!$B$2:$B$601,A58)</f>
        <v/>
      </c>
      <c r="Y58" s="6">
        <f>IFERROR(ROUND(AVERAGEIFS(VISITS!$G$2:$G$601,VISITS!$B$2:$B$601,A58),2),"")</f>
        <v/>
      </c>
      <c r="Z58" s="7">
        <f>IFERROR(IF(MAXIFS(VISITS!$A$2:$A$601,VISITS!$B$2:$B$601,A58)=0,"",MAXIFS(VISITS!$A$2:$A$601,VISITS!$B$2:$B$601,A58)),"")</f>
        <v/>
      </c>
      <c r="AA58" s="7">
        <f>IFERROR(IF(MAXIFS(VISITS!$J$2:$J$601,VISITS!$B$2:$B$601,A58)=0,"",MAXIFS(VISITS!$J$2:$J$601,VISITS!$B$2:$B$601,A58)),"")</f>
        <v/>
      </c>
    </row>
    <row r="59">
      <c r="A59" s="8" t="n">
        <v>58</v>
      </c>
      <c r="B59" s="9" t="n"/>
      <c r="C59" s="9" t="n"/>
      <c r="D59" s="9" t="n"/>
      <c r="E59" s="9" t="n"/>
      <c r="F59" s="9" t="n"/>
      <c r="G59" s="9" t="n"/>
      <c r="H59" s="9" t="n"/>
      <c r="I59" s="9" t="n"/>
      <c r="J59" s="9" t="n"/>
      <c r="K59" s="9" t="n"/>
      <c r="L59" s="9" t="n"/>
      <c r="M59" s="9" t="n"/>
      <c r="N59" s="9" t="n"/>
      <c r="O59" s="9" t="n"/>
      <c r="P59" s="9" t="n"/>
      <c r="Q59" s="9" t="n"/>
      <c r="R59" s="9" t="n"/>
      <c r="S59" s="9" t="n"/>
      <c r="T59" s="9" t="n"/>
      <c r="U59" s="9" t="n"/>
      <c r="V59" s="9" t="n"/>
      <c r="W59" s="9" t="n"/>
      <c r="X59" s="9">
        <f>COUNTIF(VISITS!$B$2:$B$601,A59)</f>
        <v/>
      </c>
      <c r="Y59" s="9">
        <f>IFERROR(ROUND(AVERAGEIFS(VISITS!$G$2:$G$601,VISITS!$B$2:$B$601,A59),2),"")</f>
        <v/>
      </c>
      <c r="Z59" s="10">
        <f>IFERROR(IF(MAXIFS(VISITS!$A$2:$A$601,VISITS!$B$2:$B$601,A59)=0,"",MAXIFS(VISITS!$A$2:$A$601,VISITS!$B$2:$B$601,A59)),"")</f>
        <v/>
      </c>
      <c r="AA59" s="10">
        <f>IFERROR(IF(MAXIFS(VISITS!$J$2:$J$601,VISITS!$B$2:$B$601,A59)=0,"",MAXIFS(VISITS!$J$2:$J$601,VISITS!$B$2:$B$601,A59)),"")</f>
        <v/>
      </c>
    </row>
    <row r="60">
      <c r="A60" s="5" t="n">
        <v>59</v>
      </c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>
        <f>COUNTIF(VISITS!$B$2:$B$601,A60)</f>
        <v/>
      </c>
      <c r="Y60" s="6">
        <f>IFERROR(ROUND(AVERAGEIFS(VISITS!$G$2:$G$601,VISITS!$B$2:$B$601,A60),2),"")</f>
        <v/>
      </c>
      <c r="Z60" s="7">
        <f>IFERROR(IF(MAXIFS(VISITS!$A$2:$A$601,VISITS!$B$2:$B$601,A60)=0,"",MAXIFS(VISITS!$A$2:$A$601,VISITS!$B$2:$B$601,A60)),"")</f>
        <v/>
      </c>
      <c r="AA60" s="7">
        <f>IFERROR(IF(MAXIFS(VISITS!$J$2:$J$601,VISITS!$B$2:$B$601,A60)=0,"",MAXIFS(VISITS!$J$2:$J$601,VISITS!$B$2:$B$601,A60)),"")</f>
        <v/>
      </c>
    </row>
    <row r="61">
      <c r="A61" s="8" t="n">
        <v>60</v>
      </c>
      <c r="B61" s="9" t="n"/>
      <c r="C61" s="9" t="n"/>
      <c r="D61" s="9" t="n"/>
      <c r="E61" s="9" t="n"/>
      <c r="F61" s="9" t="n"/>
      <c r="G61" s="9" t="n"/>
      <c r="H61" s="9" t="n"/>
      <c r="I61" s="9" t="n"/>
      <c r="J61" s="9" t="n"/>
      <c r="K61" s="9" t="n"/>
      <c r="L61" s="9" t="n"/>
      <c r="M61" s="9" t="n"/>
      <c r="N61" s="9" t="n"/>
      <c r="O61" s="9" t="n"/>
      <c r="P61" s="9" t="n"/>
      <c r="Q61" s="9" t="n"/>
      <c r="R61" s="9" t="n"/>
      <c r="S61" s="9" t="n"/>
      <c r="T61" s="9" t="n"/>
      <c r="U61" s="9" t="n"/>
      <c r="V61" s="9" t="n"/>
      <c r="W61" s="9" t="n"/>
      <c r="X61" s="9">
        <f>COUNTIF(VISITS!$B$2:$B$601,A61)</f>
        <v/>
      </c>
      <c r="Y61" s="9">
        <f>IFERROR(ROUND(AVERAGEIFS(VISITS!$G$2:$G$601,VISITS!$B$2:$B$601,A61),2),"")</f>
        <v/>
      </c>
      <c r="Z61" s="10">
        <f>IFERROR(IF(MAXIFS(VISITS!$A$2:$A$601,VISITS!$B$2:$B$601,A61)=0,"",MAXIFS(VISITS!$A$2:$A$601,VISITS!$B$2:$B$601,A61)),"")</f>
        <v/>
      </c>
      <c r="AA61" s="10">
        <f>IFERROR(IF(MAXIFS(VISITS!$J$2:$J$601,VISITS!$B$2:$B$601,A61)=0,"",MAXIFS(VISITS!$J$2:$J$601,VISITS!$B$2:$B$601,A61)),"")</f>
        <v/>
      </c>
    </row>
    <row r="62">
      <c r="A62" s="5" t="n">
        <v>61</v>
      </c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>
        <f>COUNTIF(VISITS!$B$2:$B$601,A62)</f>
        <v/>
      </c>
      <c r="Y62" s="6">
        <f>IFERROR(ROUND(AVERAGEIFS(VISITS!$G$2:$G$601,VISITS!$B$2:$B$601,A62),2),"")</f>
        <v/>
      </c>
      <c r="Z62" s="7">
        <f>IFERROR(IF(MAXIFS(VISITS!$A$2:$A$601,VISITS!$B$2:$B$601,A62)=0,"",MAXIFS(VISITS!$A$2:$A$601,VISITS!$B$2:$B$601,A62)),"")</f>
        <v/>
      </c>
      <c r="AA62" s="7">
        <f>IFERROR(IF(MAXIFS(VISITS!$J$2:$J$601,VISITS!$B$2:$B$601,A62)=0,"",MAXIFS(VISITS!$J$2:$J$601,VISITS!$B$2:$B$601,A62)),"")</f>
        <v/>
      </c>
    </row>
    <row r="63">
      <c r="A63" s="8" t="n">
        <v>62</v>
      </c>
      <c r="B63" s="9" t="n"/>
      <c r="C63" s="9" t="n"/>
      <c r="D63" s="9" t="n"/>
      <c r="E63" s="9" t="n"/>
      <c r="F63" s="9" t="n"/>
      <c r="G63" s="9" t="n"/>
      <c r="H63" s="9" t="n"/>
      <c r="I63" s="9" t="n"/>
      <c r="J63" s="9" t="n"/>
      <c r="K63" s="9" t="n"/>
      <c r="L63" s="9" t="n"/>
      <c r="M63" s="9" t="n"/>
      <c r="N63" s="9" t="n"/>
      <c r="O63" s="9" t="n"/>
      <c r="P63" s="9" t="n"/>
      <c r="Q63" s="9" t="n"/>
      <c r="R63" s="9" t="n"/>
      <c r="S63" s="9" t="n"/>
      <c r="T63" s="9" t="n"/>
      <c r="U63" s="9" t="n"/>
      <c r="V63" s="9" t="n"/>
      <c r="W63" s="9" t="n"/>
      <c r="X63" s="9">
        <f>COUNTIF(VISITS!$B$2:$B$601,A63)</f>
        <v/>
      </c>
      <c r="Y63" s="9">
        <f>IFERROR(ROUND(AVERAGEIFS(VISITS!$G$2:$G$601,VISITS!$B$2:$B$601,A63),2),"")</f>
        <v/>
      </c>
      <c r="Z63" s="10">
        <f>IFERROR(IF(MAXIFS(VISITS!$A$2:$A$601,VISITS!$B$2:$B$601,A63)=0,"",MAXIFS(VISITS!$A$2:$A$601,VISITS!$B$2:$B$601,A63)),"")</f>
        <v/>
      </c>
      <c r="AA63" s="10">
        <f>IFERROR(IF(MAXIFS(VISITS!$J$2:$J$601,VISITS!$B$2:$B$601,A63)=0,"",MAXIFS(VISITS!$J$2:$J$601,VISITS!$B$2:$B$601,A63)),"")</f>
        <v/>
      </c>
    </row>
    <row r="64">
      <c r="A64" s="5" t="n">
        <v>63</v>
      </c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>
        <f>COUNTIF(VISITS!$B$2:$B$601,A64)</f>
        <v/>
      </c>
      <c r="Y64" s="6">
        <f>IFERROR(ROUND(AVERAGEIFS(VISITS!$G$2:$G$601,VISITS!$B$2:$B$601,A64),2),"")</f>
        <v/>
      </c>
      <c r="Z64" s="7">
        <f>IFERROR(IF(MAXIFS(VISITS!$A$2:$A$601,VISITS!$B$2:$B$601,A64)=0,"",MAXIFS(VISITS!$A$2:$A$601,VISITS!$B$2:$B$601,A64)),"")</f>
        <v/>
      </c>
      <c r="AA64" s="7">
        <f>IFERROR(IF(MAXIFS(VISITS!$J$2:$J$601,VISITS!$B$2:$B$601,A64)=0,"",MAXIFS(VISITS!$J$2:$J$601,VISITS!$B$2:$B$601,A64)),"")</f>
        <v/>
      </c>
    </row>
    <row r="65">
      <c r="A65" s="8" t="n">
        <v>64</v>
      </c>
      <c r="B65" s="9" t="n"/>
      <c r="C65" s="9" t="n"/>
      <c r="D65" s="9" t="n"/>
      <c r="E65" s="9" t="n"/>
      <c r="F65" s="9" t="n"/>
      <c r="G65" s="9" t="n"/>
      <c r="H65" s="9" t="n"/>
      <c r="I65" s="9" t="n"/>
      <c r="J65" s="9" t="n"/>
      <c r="K65" s="9" t="n"/>
      <c r="L65" s="9" t="n"/>
      <c r="M65" s="9" t="n"/>
      <c r="N65" s="9" t="n"/>
      <c r="O65" s="9" t="n"/>
      <c r="P65" s="9" t="n"/>
      <c r="Q65" s="9" t="n"/>
      <c r="R65" s="9" t="n"/>
      <c r="S65" s="9" t="n"/>
      <c r="T65" s="9" t="n"/>
      <c r="U65" s="9" t="n"/>
      <c r="V65" s="9" t="n"/>
      <c r="W65" s="9" t="n"/>
      <c r="X65" s="9">
        <f>COUNTIF(VISITS!$B$2:$B$601,A65)</f>
        <v/>
      </c>
      <c r="Y65" s="9">
        <f>IFERROR(ROUND(AVERAGEIFS(VISITS!$G$2:$G$601,VISITS!$B$2:$B$601,A65),2),"")</f>
        <v/>
      </c>
      <c r="Z65" s="10">
        <f>IFERROR(IF(MAXIFS(VISITS!$A$2:$A$601,VISITS!$B$2:$B$601,A65)=0,"",MAXIFS(VISITS!$A$2:$A$601,VISITS!$B$2:$B$601,A65)),"")</f>
        <v/>
      </c>
      <c r="AA65" s="10">
        <f>IFERROR(IF(MAXIFS(VISITS!$J$2:$J$601,VISITS!$B$2:$B$601,A65)=0,"",MAXIFS(VISITS!$J$2:$J$601,VISITS!$B$2:$B$601,A65)),"")</f>
        <v/>
      </c>
    </row>
    <row r="66">
      <c r="A66" s="5" t="n">
        <v>65</v>
      </c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>
        <f>COUNTIF(VISITS!$B$2:$B$601,A66)</f>
        <v/>
      </c>
      <c r="Y66" s="6">
        <f>IFERROR(ROUND(AVERAGEIFS(VISITS!$G$2:$G$601,VISITS!$B$2:$B$601,A66),2),"")</f>
        <v/>
      </c>
      <c r="Z66" s="7">
        <f>IFERROR(IF(MAXIFS(VISITS!$A$2:$A$601,VISITS!$B$2:$B$601,A66)=0,"",MAXIFS(VISITS!$A$2:$A$601,VISITS!$B$2:$B$601,A66)),"")</f>
        <v/>
      </c>
      <c r="AA66" s="7">
        <f>IFERROR(IF(MAXIFS(VISITS!$J$2:$J$601,VISITS!$B$2:$B$601,A66)=0,"",MAXIFS(VISITS!$J$2:$J$601,VISITS!$B$2:$B$601,A66)),"")</f>
        <v/>
      </c>
    </row>
    <row r="67">
      <c r="A67" s="8" t="n">
        <v>66</v>
      </c>
      <c r="B67" s="9" t="n"/>
      <c r="C67" s="9" t="n"/>
      <c r="D67" s="9" t="n"/>
      <c r="E67" s="9" t="n"/>
      <c r="F67" s="9" t="n"/>
      <c r="G67" s="9" t="n"/>
      <c r="H67" s="9" t="n"/>
      <c r="I67" s="9" t="n"/>
      <c r="J67" s="9" t="n"/>
      <c r="K67" s="9" t="n"/>
      <c r="L67" s="9" t="n"/>
      <c r="M67" s="9" t="n"/>
      <c r="N67" s="9" t="n"/>
      <c r="O67" s="9" t="n"/>
      <c r="P67" s="9" t="n"/>
      <c r="Q67" s="9" t="n"/>
      <c r="R67" s="9" t="n"/>
      <c r="S67" s="9" t="n"/>
      <c r="T67" s="9" t="n"/>
      <c r="U67" s="9" t="n"/>
      <c r="V67" s="9" t="n"/>
      <c r="W67" s="9" t="n"/>
      <c r="X67" s="9">
        <f>COUNTIF(VISITS!$B$2:$B$601,A67)</f>
        <v/>
      </c>
      <c r="Y67" s="9">
        <f>IFERROR(ROUND(AVERAGEIFS(VISITS!$G$2:$G$601,VISITS!$B$2:$B$601,A67),2),"")</f>
        <v/>
      </c>
      <c r="Z67" s="10">
        <f>IFERROR(IF(MAXIFS(VISITS!$A$2:$A$601,VISITS!$B$2:$B$601,A67)=0,"",MAXIFS(VISITS!$A$2:$A$601,VISITS!$B$2:$B$601,A67)),"")</f>
        <v/>
      </c>
      <c r="AA67" s="10">
        <f>IFERROR(IF(MAXIFS(VISITS!$J$2:$J$601,VISITS!$B$2:$B$601,A67)=0,"",MAXIFS(VISITS!$J$2:$J$601,VISITS!$B$2:$B$601,A67)),"")</f>
        <v/>
      </c>
    </row>
    <row r="68">
      <c r="A68" s="5" t="n">
        <v>67</v>
      </c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>
        <f>COUNTIF(VISITS!$B$2:$B$601,A68)</f>
        <v/>
      </c>
      <c r="Y68" s="6">
        <f>IFERROR(ROUND(AVERAGEIFS(VISITS!$G$2:$G$601,VISITS!$B$2:$B$601,A68),2),"")</f>
        <v/>
      </c>
      <c r="Z68" s="7">
        <f>IFERROR(IF(MAXIFS(VISITS!$A$2:$A$601,VISITS!$B$2:$B$601,A68)=0,"",MAXIFS(VISITS!$A$2:$A$601,VISITS!$B$2:$B$601,A68)),"")</f>
        <v/>
      </c>
      <c r="AA68" s="7">
        <f>IFERROR(IF(MAXIFS(VISITS!$J$2:$J$601,VISITS!$B$2:$B$601,A68)=0,"",MAXIFS(VISITS!$J$2:$J$601,VISITS!$B$2:$B$601,A68)),"")</f>
        <v/>
      </c>
    </row>
    <row r="69">
      <c r="A69" s="8" t="n">
        <v>68</v>
      </c>
      <c r="B69" s="9" t="n"/>
      <c r="C69" s="9" t="n"/>
      <c r="D69" s="9" t="n"/>
      <c r="E69" s="9" t="n"/>
      <c r="F69" s="9" t="n"/>
      <c r="G69" s="9" t="n"/>
      <c r="H69" s="9" t="n"/>
      <c r="I69" s="9" t="n"/>
      <c r="J69" s="9" t="n"/>
      <c r="K69" s="9" t="n"/>
      <c r="L69" s="9" t="n"/>
      <c r="M69" s="9" t="n"/>
      <c r="N69" s="9" t="n"/>
      <c r="O69" s="9" t="n"/>
      <c r="P69" s="9" t="n"/>
      <c r="Q69" s="9" t="n"/>
      <c r="R69" s="9" t="n"/>
      <c r="S69" s="9" t="n"/>
      <c r="T69" s="9" t="n"/>
      <c r="U69" s="9" t="n"/>
      <c r="V69" s="9" t="n"/>
      <c r="W69" s="9" t="n"/>
      <c r="X69" s="9">
        <f>COUNTIF(VISITS!$B$2:$B$601,A69)</f>
        <v/>
      </c>
      <c r="Y69" s="9">
        <f>IFERROR(ROUND(AVERAGEIFS(VISITS!$G$2:$G$601,VISITS!$B$2:$B$601,A69),2),"")</f>
        <v/>
      </c>
      <c r="Z69" s="10">
        <f>IFERROR(IF(MAXIFS(VISITS!$A$2:$A$601,VISITS!$B$2:$B$601,A69)=0,"",MAXIFS(VISITS!$A$2:$A$601,VISITS!$B$2:$B$601,A69)),"")</f>
        <v/>
      </c>
      <c r="AA69" s="10">
        <f>IFERROR(IF(MAXIFS(VISITS!$J$2:$J$601,VISITS!$B$2:$B$601,A69)=0,"",MAXIFS(VISITS!$J$2:$J$601,VISITS!$B$2:$B$601,A69)),"")</f>
        <v/>
      </c>
    </row>
    <row r="70">
      <c r="A70" s="5" t="n">
        <v>69</v>
      </c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>
        <f>COUNTIF(VISITS!$B$2:$B$601,A70)</f>
        <v/>
      </c>
      <c r="Y70" s="6">
        <f>IFERROR(ROUND(AVERAGEIFS(VISITS!$G$2:$G$601,VISITS!$B$2:$B$601,A70),2),"")</f>
        <v/>
      </c>
      <c r="Z70" s="7">
        <f>IFERROR(IF(MAXIFS(VISITS!$A$2:$A$601,VISITS!$B$2:$B$601,A70)=0,"",MAXIFS(VISITS!$A$2:$A$601,VISITS!$B$2:$B$601,A70)),"")</f>
        <v/>
      </c>
      <c r="AA70" s="7">
        <f>IFERROR(IF(MAXIFS(VISITS!$J$2:$J$601,VISITS!$B$2:$B$601,A70)=0,"",MAXIFS(VISITS!$J$2:$J$601,VISITS!$B$2:$B$601,A70)),"")</f>
        <v/>
      </c>
    </row>
    <row r="71">
      <c r="A71" s="8" t="n">
        <v>70</v>
      </c>
      <c r="B71" s="9" t="n"/>
      <c r="C71" s="9" t="n"/>
      <c r="D71" s="9" t="n"/>
      <c r="E71" s="9" t="n"/>
      <c r="F71" s="9" t="n"/>
      <c r="G71" s="9" t="n"/>
      <c r="H71" s="9" t="n"/>
      <c r="I71" s="9" t="n"/>
      <c r="J71" s="9" t="n"/>
      <c r="K71" s="9" t="n"/>
      <c r="L71" s="9" t="n"/>
      <c r="M71" s="9" t="n"/>
      <c r="N71" s="9" t="n"/>
      <c r="O71" s="9" t="n"/>
      <c r="P71" s="9" t="n"/>
      <c r="Q71" s="9" t="n"/>
      <c r="R71" s="9" t="n"/>
      <c r="S71" s="9" t="n"/>
      <c r="T71" s="9" t="n"/>
      <c r="U71" s="9" t="n"/>
      <c r="V71" s="9" t="n"/>
      <c r="W71" s="9" t="n"/>
      <c r="X71" s="9">
        <f>COUNTIF(VISITS!$B$2:$B$601,A71)</f>
        <v/>
      </c>
      <c r="Y71" s="9">
        <f>IFERROR(ROUND(AVERAGEIFS(VISITS!$G$2:$G$601,VISITS!$B$2:$B$601,A71),2),"")</f>
        <v/>
      </c>
      <c r="Z71" s="10">
        <f>IFERROR(IF(MAXIFS(VISITS!$A$2:$A$601,VISITS!$B$2:$B$601,A71)=0,"",MAXIFS(VISITS!$A$2:$A$601,VISITS!$B$2:$B$601,A71)),"")</f>
        <v/>
      </c>
      <c r="AA71" s="10">
        <f>IFERROR(IF(MAXIFS(VISITS!$J$2:$J$601,VISITS!$B$2:$B$601,A71)=0,"",MAXIFS(VISITS!$J$2:$J$601,VISITS!$B$2:$B$601,A71)),"")</f>
        <v/>
      </c>
    </row>
    <row r="72">
      <c r="A72" s="5" t="n">
        <v>71</v>
      </c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>
        <f>COUNTIF(VISITS!$B$2:$B$601,A72)</f>
        <v/>
      </c>
      <c r="Y72" s="6">
        <f>IFERROR(ROUND(AVERAGEIFS(VISITS!$G$2:$G$601,VISITS!$B$2:$B$601,A72),2),"")</f>
        <v/>
      </c>
      <c r="Z72" s="7">
        <f>IFERROR(IF(MAXIFS(VISITS!$A$2:$A$601,VISITS!$B$2:$B$601,A72)=0,"",MAXIFS(VISITS!$A$2:$A$601,VISITS!$B$2:$B$601,A72)),"")</f>
        <v/>
      </c>
      <c r="AA72" s="7">
        <f>IFERROR(IF(MAXIFS(VISITS!$J$2:$J$601,VISITS!$B$2:$B$601,A72)=0,"",MAXIFS(VISITS!$J$2:$J$601,VISITS!$B$2:$B$601,A72)),"")</f>
        <v/>
      </c>
    </row>
    <row r="73">
      <c r="A73" s="8" t="n">
        <v>72</v>
      </c>
      <c r="B73" s="9" t="n"/>
      <c r="C73" s="9" t="n"/>
      <c r="D73" s="9" t="n"/>
      <c r="E73" s="9" t="n"/>
      <c r="F73" s="9" t="n"/>
      <c r="G73" s="9" t="n"/>
      <c r="H73" s="9" t="n"/>
      <c r="I73" s="9" t="n"/>
      <c r="J73" s="9" t="n"/>
      <c r="K73" s="9" t="n"/>
      <c r="L73" s="9" t="n"/>
      <c r="M73" s="9" t="n"/>
      <c r="N73" s="9" t="n"/>
      <c r="O73" s="9" t="n"/>
      <c r="P73" s="9" t="n"/>
      <c r="Q73" s="9" t="n"/>
      <c r="R73" s="9" t="n"/>
      <c r="S73" s="9" t="n"/>
      <c r="T73" s="9" t="n"/>
      <c r="U73" s="9" t="n"/>
      <c r="V73" s="9" t="n"/>
      <c r="W73" s="9" t="n"/>
      <c r="X73" s="9">
        <f>COUNTIF(VISITS!$B$2:$B$601,A73)</f>
        <v/>
      </c>
      <c r="Y73" s="9">
        <f>IFERROR(ROUND(AVERAGEIFS(VISITS!$G$2:$G$601,VISITS!$B$2:$B$601,A73),2),"")</f>
        <v/>
      </c>
      <c r="Z73" s="10">
        <f>IFERROR(IF(MAXIFS(VISITS!$A$2:$A$601,VISITS!$B$2:$B$601,A73)=0,"",MAXIFS(VISITS!$A$2:$A$601,VISITS!$B$2:$B$601,A73)),"")</f>
        <v/>
      </c>
      <c r="AA73" s="10">
        <f>IFERROR(IF(MAXIFS(VISITS!$J$2:$J$601,VISITS!$B$2:$B$601,A73)=0,"",MAXIFS(VISITS!$J$2:$J$601,VISITS!$B$2:$B$601,A73)),"")</f>
        <v/>
      </c>
    </row>
    <row r="74">
      <c r="A74" s="5" t="n">
        <v>73</v>
      </c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>
        <f>COUNTIF(VISITS!$B$2:$B$601,A74)</f>
        <v/>
      </c>
      <c r="Y74" s="6">
        <f>IFERROR(ROUND(AVERAGEIFS(VISITS!$G$2:$G$601,VISITS!$B$2:$B$601,A74),2),"")</f>
        <v/>
      </c>
      <c r="Z74" s="7">
        <f>IFERROR(IF(MAXIFS(VISITS!$A$2:$A$601,VISITS!$B$2:$B$601,A74)=0,"",MAXIFS(VISITS!$A$2:$A$601,VISITS!$B$2:$B$601,A74)),"")</f>
        <v/>
      </c>
      <c r="AA74" s="7">
        <f>IFERROR(IF(MAXIFS(VISITS!$J$2:$J$601,VISITS!$B$2:$B$601,A74)=0,"",MAXIFS(VISITS!$J$2:$J$601,VISITS!$B$2:$B$601,A74)),"")</f>
        <v/>
      </c>
    </row>
    <row r="75">
      <c r="A75" s="8" t="n">
        <v>74</v>
      </c>
      <c r="B75" s="9" t="n"/>
      <c r="C75" s="9" t="n"/>
      <c r="D75" s="9" t="n"/>
      <c r="E75" s="9" t="n"/>
      <c r="F75" s="9" t="n"/>
      <c r="G75" s="9" t="n"/>
      <c r="H75" s="9" t="n"/>
      <c r="I75" s="9" t="n"/>
      <c r="J75" s="9" t="n"/>
      <c r="K75" s="9" t="n"/>
      <c r="L75" s="9" t="n"/>
      <c r="M75" s="9" t="n"/>
      <c r="N75" s="9" t="n"/>
      <c r="O75" s="9" t="n"/>
      <c r="P75" s="9" t="n"/>
      <c r="Q75" s="9" t="n"/>
      <c r="R75" s="9" t="n"/>
      <c r="S75" s="9" t="n"/>
      <c r="T75" s="9" t="n"/>
      <c r="U75" s="9" t="n"/>
      <c r="V75" s="9" t="n"/>
      <c r="W75" s="9" t="n"/>
      <c r="X75" s="9">
        <f>COUNTIF(VISITS!$B$2:$B$601,A75)</f>
        <v/>
      </c>
      <c r="Y75" s="9">
        <f>IFERROR(ROUND(AVERAGEIFS(VISITS!$G$2:$G$601,VISITS!$B$2:$B$601,A75),2),"")</f>
        <v/>
      </c>
      <c r="Z75" s="10">
        <f>IFERROR(IF(MAXIFS(VISITS!$A$2:$A$601,VISITS!$B$2:$B$601,A75)=0,"",MAXIFS(VISITS!$A$2:$A$601,VISITS!$B$2:$B$601,A75)),"")</f>
        <v/>
      </c>
      <c r="AA75" s="10">
        <f>IFERROR(IF(MAXIFS(VISITS!$J$2:$J$601,VISITS!$B$2:$B$601,A75)=0,"",MAXIFS(VISITS!$J$2:$J$601,VISITS!$B$2:$B$601,A75)),"")</f>
        <v/>
      </c>
    </row>
    <row r="76">
      <c r="A76" s="5" t="n">
        <v>75</v>
      </c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>
        <f>COUNTIF(VISITS!$B$2:$B$601,A76)</f>
        <v/>
      </c>
      <c r="Y76" s="6">
        <f>IFERROR(ROUND(AVERAGEIFS(VISITS!$G$2:$G$601,VISITS!$B$2:$B$601,A76),2),"")</f>
        <v/>
      </c>
      <c r="Z76" s="7">
        <f>IFERROR(IF(MAXIFS(VISITS!$A$2:$A$601,VISITS!$B$2:$B$601,A76)=0,"",MAXIFS(VISITS!$A$2:$A$601,VISITS!$B$2:$B$601,A76)),"")</f>
        <v/>
      </c>
      <c r="AA76" s="7">
        <f>IFERROR(IF(MAXIFS(VISITS!$J$2:$J$601,VISITS!$B$2:$B$601,A76)=0,"",MAXIFS(VISITS!$J$2:$J$601,VISITS!$B$2:$B$601,A76)),"")</f>
        <v/>
      </c>
    </row>
    <row r="77">
      <c r="A77" s="8" t="n">
        <v>76</v>
      </c>
      <c r="B77" s="9" t="n"/>
      <c r="C77" s="9" t="n"/>
      <c r="D77" s="9" t="n"/>
      <c r="E77" s="9" t="n"/>
      <c r="F77" s="9" t="n"/>
      <c r="G77" s="9" t="n"/>
      <c r="H77" s="9" t="n"/>
      <c r="I77" s="9" t="n"/>
      <c r="J77" s="9" t="n"/>
      <c r="K77" s="9" t="n"/>
      <c r="L77" s="9" t="n"/>
      <c r="M77" s="9" t="n"/>
      <c r="N77" s="9" t="n"/>
      <c r="O77" s="9" t="n"/>
      <c r="P77" s="9" t="n"/>
      <c r="Q77" s="9" t="n"/>
      <c r="R77" s="9" t="n"/>
      <c r="S77" s="9" t="n"/>
      <c r="T77" s="9" t="n"/>
      <c r="U77" s="9" t="n"/>
      <c r="V77" s="9" t="n"/>
      <c r="W77" s="9" t="n"/>
      <c r="X77" s="9">
        <f>COUNTIF(VISITS!$B$2:$B$601,A77)</f>
        <v/>
      </c>
      <c r="Y77" s="9">
        <f>IFERROR(ROUND(AVERAGEIFS(VISITS!$G$2:$G$601,VISITS!$B$2:$B$601,A77),2),"")</f>
        <v/>
      </c>
      <c r="Z77" s="10">
        <f>IFERROR(IF(MAXIFS(VISITS!$A$2:$A$601,VISITS!$B$2:$B$601,A77)=0,"",MAXIFS(VISITS!$A$2:$A$601,VISITS!$B$2:$B$601,A77)),"")</f>
        <v/>
      </c>
      <c r="AA77" s="10">
        <f>IFERROR(IF(MAXIFS(VISITS!$J$2:$J$601,VISITS!$B$2:$B$601,A77)=0,"",MAXIFS(VISITS!$J$2:$J$601,VISITS!$B$2:$B$601,A77)),"")</f>
        <v/>
      </c>
    </row>
    <row r="78">
      <c r="A78" s="5" t="n">
        <v>77</v>
      </c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>
        <f>COUNTIF(VISITS!$B$2:$B$601,A78)</f>
        <v/>
      </c>
      <c r="Y78" s="6">
        <f>IFERROR(ROUND(AVERAGEIFS(VISITS!$G$2:$G$601,VISITS!$B$2:$B$601,A78),2),"")</f>
        <v/>
      </c>
      <c r="Z78" s="7">
        <f>IFERROR(IF(MAXIFS(VISITS!$A$2:$A$601,VISITS!$B$2:$B$601,A78)=0,"",MAXIFS(VISITS!$A$2:$A$601,VISITS!$B$2:$B$601,A78)),"")</f>
        <v/>
      </c>
      <c r="AA78" s="7">
        <f>IFERROR(IF(MAXIFS(VISITS!$J$2:$J$601,VISITS!$B$2:$B$601,A78)=0,"",MAXIFS(VISITS!$J$2:$J$601,VISITS!$B$2:$B$601,A78)),"")</f>
        <v/>
      </c>
    </row>
    <row r="79">
      <c r="A79" s="8" t="n">
        <v>78</v>
      </c>
      <c r="B79" s="9" t="n"/>
      <c r="C79" s="9" t="n"/>
      <c r="D79" s="9" t="n"/>
      <c r="E79" s="9" t="n"/>
      <c r="F79" s="9" t="n"/>
      <c r="G79" s="9" t="n"/>
      <c r="H79" s="9" t="n"/>
      <c r="I79" s="9" t="n"/>
      <c r="J79" s="9" t="n"/>
      <c r="K79" s="9" t="n"/>
      <c r="L79" s="9" t="n"/>
      <c r="M79" s="9" t="n"/>
      <c r="N79" s="9" t="n"/>
      <c r="O79" s="9" t="n"/>
      <c r="P79" s="9" t="n"/>
      <c r="Q79" s="9" t="n"/>
      <c r="R79" s="9" t="n"/>
      <c r="S79" s="9" t="n"/>
      <c r="T79" s="9" t="n"/>
      <c r="U79" s="9" t="n"/>
      <c r="V79" s="9" t="n"/>
      <c r="W79" s="9" t="n"/>
      <c r="X79" s="9">
        <f>COUNTIF(VISITS!$B$2:$B$601,A79)</f>
        <v/>
      </c>
      <c r="Y79" s="9">
        <f>IFERROR(ROUND(AVERAGEIFS(VISITS!$G$2:$G$601,VISITS!$B$2:$B$601,A79),2),"")</f>
        <v/>
      </c>
      <c r="Z79" s="10">
        <f>IFERROR(IF(MAXIFS(VISITS!$A$2:$A$601,VISITS!$B$2:$B$601,A79)=0,"",MAXIFS(VISITS!$A$2:$A$601,VISITS!$B$2:$B$601,A79)),"")</f>
        <v/>
      </c>
      <c r="AA79" s="10">
        <f>IFERROR(IF(MAXIFS(VISITS!$J$2:$J$601,VISITS!$B$2:$B$601,A79)=0,"",MAXIFS(VISITS!$J$2:$J$601,VISITS!$B$2:$B$601,A79)),"")</f>
        <v/>
      </c>
    </row>
    <row r="80">
      <c r="A80" s="5" t="n">
        <v>79</v>
      </c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>
        <f>COUNTIF(VISITS!$B$2:$B$601,A80)</f>
        <v/>
      </c>
      <c r="Y80" s="6">
        <f>IFERROR(ROUND(AVERAGEIFS(VISITS!$G$2:$G$601,VISITS!$B$2:$B$601,A80),2),"")</f>
        <v/>
      </c>
      <c r="Z80" s="7">
        <f>IFERROR(IF(MAXIFS(VISITS!$A$2:$A$601,VISITS!$B$2:$B$601,A80)=0,"",MAXIFS(VISITS!$A$2:$A$601,VISITS!$B$2:$B$601,A80)),"")</f>
        <v/>
      </c>
      <c r="AA80" s="7">
        <f>IFERROR(IF(MAXIFS(VISITS!$J$2:$J$601,VISITS!$B$2:$B$601,A80)=0,"",MAXIFS(VISITS!$J$2:$J$601,VISITS!$B$2:$B$601,A80)),"")</f>
        <v/>
      </c>
    </row>
    <row r="81">
      <c r="A81" s="8" t="n">
        <v>80</v>
      </c>
      <c r="B81" s="9" t="n"/>
      <c r="C81" s="9" t="n"/>
      <c r="D81" s="9" t="n"/>
      <c r="E81" s="9" t="n"/>
      <c r="F81" s="9" t="n"/>
      <c r="G81" s="9" t="n"/>
      <c r="H81" s="9" t="n"/>
      <c r="I81" s="9" t="n"/>
      <c r="J81" s="9" t="n"/>
      <c r="K81" s="9" t="n"/>
      <c r="L81" s="9" t="n"/>
      <c r="M81" s="9" t="n"/>
      <c r="N81" s="9" t="n"/>
      <c r="O81" s="9" t="n"/>
      <c r="P81" s="9" t="n"/>
      <c r="Q81" s="9" t="n"/>
      <c r="R81" s="9" t="n"/>
      <c r="S81" s="9" t="n"/>
      <c r="T81" s="9" t="n"/>
      <c r="U81" s="9" t="n"/>
      <c r="V81" s="9" t="n"/>
      <c r="W81" s="9" t="n"/>
      <c r="X81" s="9">
        <f>COUNTIF(VISITS!$B$2:$B$601,A81)</f>
        <v/>
      </c>
      <c r="Y81" s="9">
        <f>IFERROR(ROUND(AVERAGEIFS(VISITS!$G$2:$G$601,VISITS!$B$2:$B$601,A81),2),"")</f>
        <v/>
      </c>
      <c r="Z81" s="10">
        <f>IFERROR(IF(MAXIFS(VISITS!$A$2:$A$601,VISITS!$B$2:$B$601,A81)=0,"",MAXIFS(VISITS!$A$2:$A$601,VISITS!$B$2:$B$601,A81)),"")</f>
        <v/>
      </c>
      <c r="AA81" s="10">
        <f>IFERROR(IF(MAXIFS(VISITS!$J$2:$J$601,VISITS!$B$2:$B$601,A81)=0,"",MAXIFS(VISITS!$J$2:$J$601,VISITS!$B$2:$B$601,A81)),"")</f>
        <v/>
      </c>
    </row>
  </sheetData>
  <dataValidations count="2">
    <dataValidation sqref="C2:C81" showDropDown="0" showInputMessage="0" showErrorMessage="0" allowBlank="1" type="list">
      <formula1>"A,P,L"</formula1>
    </dataValidation>
    <dataValidation sqref="E2:E81" showDropDown="0" showInputMessage="0" showErrorMessage="0" allowBlank="1" type="list">
      <formula1>"EN,ES"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6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10" customWidth="1" min="5" max="5"/>
    <col width="12" customWidth="1" min="6" max="6"/>
    <col width="8" customWidth="1" min="7" max="7"/>
    <col width="12" customWidth="1" min="8" max="8"/>
    <col width="9" customWidth="1" min="9" max="9"/>
    <col width="11" customWidth="1" min="10" max="10"/>
    <col width="10" customWidth="1" min="11" max="11"/>
    <col width="9" customWidth="1" min="12" max="12"/>
    <col width="34" customWidth="1" min="13" max="13"/>
    <col width="7" customWidth="1" min="14" max="14"/>
    <col width="7" customWidth="1" min="15" max="15"/>
  </cols>
  <sheetData>
    <row r="1">
      <c r="A1" s="4" t="inlineStr">
        <is>
          <t>Date (Fecha)</t>
        </is>
      </c>
      <c r="B1" s="4" t="inlineStr">
        <is>
          <t>Client No.</t>
        </is>
      </c>
      <c r="C1" s="4" t="inlineStr">
        <is>
          <t>Service S/F/R/FF</t>
        </is>
      </c>
      <c r="D1" s="4" t="inlineStr">
        <is>
          <t>Adhesive</t>
        </is>
      </c>
      <c r="E1" s="4" t="inlineStr">
        <is>
          <t>Lot #</t>
        </is>
      </c>
      <c r="F1" s="4" t="inlineStr">
        <is>
          <t>RH % / temp</t>
        </is>
      </c>
      <c r="G1" s="4" t="inlineStr">
        <is>
          <t>RET 1-5</t>
        </is>
      </c>
      <c r="H1" s="4" t="inlineStr">
        <is>
          <t>Cause W H O S A C M F</t>
        </is>
      </c>
      <c r="I1" s="4" t="inlineStr">
        <is>
          <t>Cure</t>
        </is>
      </c>
      <c r="J1" s="4" t="inlineStr">
        <is>
          <t>Next appt</t>
        </is>
      </c>
      <c r="K1" s="4" t="inlineStr">
        <is>
          <t>Rebooked Y/N</t>
        </is>
      </c>
      <c r="L1" s="4" t="inlineStr">
        <is>
          <t>Price $</t>
        </is>
      </c>
      <c r="M1" s="4" t="inlineStr">
        <is>
          <t>Notes</t>
        </is>
      </c>
      <c r="N1" s="4" t="inlineStr">
        <is>
          <t>Month</t>
        </is>
      </c>
      <c r="O1" s="4" t="inlineStr">
        <is>
          <t>Year</t>
        </is>
      </c>
    </row>
    <row r="2">
      <c r="A2" s="7" t="n"/>
      <c r="B2" s="6" t="n"/>
      <c r="C2" s="6" t="n"/>
      <c r="D2" s="6" t="n"/>
      <c r="E2" s="6" t="n"/>
      <c r="F2" s="6" t="n"/>
      <c r="G2" s="6" t="n"/>
      <c r="H2" s="6" t="n"/>
      <c r="I2" s="6" t="n"/>
      <c r="J2" s="7" t="n"/>
      <c r="K2" s="6">
        <f>IF(A2="","",IF(J2="","N","Y"))</f>
        <v/>
      </c>
      <c r="L2" s="6" t="n"/>
      <c r="M2" s="6" t="n"/>
      <c r="N2" s="6">
        <f>IF(A2="","",MONTH(A2))</f>
        <v/>
      </c>
      <c r="O2" s="6">
        <f>IF(A2="","",YEAR(A2))</f>
        <v/>
      </c>
    </row>
    <row r="3">
      <c r="A3" s="10" t="n"/>
      <c r="B3" s="9" t="n"/>
      <c r="C3" s="9" t="n"/>
      <c r="D3" s="9" t="n"/>
      <c r="E3" s="9" t="n"/>
      <c r="F3" s="9" t="n"/>
      <c r="G3" s="9" t="n"/>
      <c r="H3" s="9" t="n"/>
      <c r="I3" s="9" t="n"/>
      <c r="J3" s="10" t="n"/>
      <c r="K3" s="9">
        <f>IF(A3="","",IF(J3="","N","Y"))</f>
        <v/>
      </c>
      <c r="L3" s="9" t="n"/>
      <c r="M3" s="9" t="n"/>
      <c r="N3" s="9">
        <f>IF(A3="","",MONTH(A3))</f>
        <v/>
      </c>
      <c r="O3" s="9">
        <f>IF(A3="","",YEAR(A3))</f>
        <v/>
      </c>
    </row>
    <row r="4">
      <c r="A4" s="7" t="n"/>
      <c r="B4" s="6" t="n"/>
      <c r="C4" s="6" t="n"/>
      <c r="D4" s="6" t="n"/>
      <c r="E4" s="6" t="n"/>
      <c r="F4" s="6" t="n"/>
      <c r="G4" s="6" t="n"/>
      <c r="H4" s="6" t="n"/>
      <c r="I4" s="6" t="n"/>
      <c r="J4" s="7" t="n"/>
      <c r="K4" s="6">
        <f>IF(A4="","",IF(J4="","N","Y"))</f>
        <v/>
      </c>
      <c r="L4" s="6" t="n"/>
      <c r="M4" s="6" t="n"/>
      <c r="N4" s="6">
        <f>IF(A4="","",MONTH(A4))</f>
        <v/>
      </c>
      <c r="O4" s="6">
        <f>IF(A4="","",YEAR(A4))</f>
        <v/>
      </c>
    </row>
    <row r="5">
      <c r="A5" s="10" t="n"/>
      <c r="B5" s="9" t="n"/>
      <c r="C5" s="9" t="n"/>
      <c r="D5" s="9" t="n"/>
      <c r="E5" s="9" t="n"/>
      <c r="F5" s="9" t="n"/>
      <c r="G5" s="9" t="n"/>
      <c r="H5" s="9" t="n"/>
      <c r="I5" s="9" t="n"/>
      <c r="J5" s="10" t="n"/>
      <c r="K5" s="9">
        <f>IF(A5="","",IF(J5="","N","Y"))</f>
        <v/>
      </c>
      <c r="L5" s="9" t="n"/>
      <c r="M5" s="9" t="n"/>
      <c r="N5" s="9">
        <f>IF(A5="","",MONTH(A5))</f>
        <v/>
      </c>
      <c r="O5" s="9">
        <f>IF(A5="","",YEAR(A5))</f>
        <v/>
      </c>
    </row>
    <row r="6">
      <c r="A6" s="7" t="n"/>
      <c r="B6" s="6" t="n"/>
      <c r="C6" s="6" t="n"/>
      <c r="D6" s="6" t="n"/>
      <c r="E6" s="6" t="n"/>
      <c r="F6" s="6" t="n"/>
      <c r="G6" s="6" t="n"/>
      <c r="H6" s="6" t="n"/>
      <c r="I6" s="6" t="n"/>
      <c r="J6" s="7" t="n"/>
      <c r="K6" s="6">
        <f>IF(A6="","",IF(J6="","N","Y"))</f>
        <v/>
      </c>
      <c r="L6" s="6" t="n"/>
      <c r="M6" s="6" t="n"/>
      <c r="N6" s="6">
        <f>IF(A6="","",MONTH(A6))</f>
        <v/>
      </c>
      <c r="O6" s="6">
        <f>IF(A6="","",YEAR(A6))</f>
        <v/>
      </c>
    </row>
    <row r="7">
      <c r="A7" s="10" t="n"/>
      <c r="B7" s="9" t="n"/>
      <c r="C7" s="9" t="n"/>
      <c r="D7" s="9" t="n"/>
      <c r="E7" s="9" t="n"/>
      <c r="F7" s="9" t="n"/>
      <c r="G7" s="9" t="n"/>
      <c r="H7" s="9" t="n"/>
      <c r="I7" s="9" t="n"/>
      <c r="J7" s="10" t="n"/>
      <c r="K7" s="9">
        <f>IF(A7="","",IF(J7="","N","Y"))</f>
        <v/>
      </c>
      <c r="L7" s="9" t="n"/>
      <c r="M7" s="9" t="n"/>
      <c r="N7" s="9">
        <f>IF(A7="","",MONTH(A7))</f>
        <v/>
      </c>
      <c r="O7" s="9">
        <f>IF(A7="","",YEAR(A7))</f>
        <v/>
      </c>
    </row>
    <row r="8">
      <c r="A8" s="7" t="n"/>
      <c r="B8" s="6" t="n"/>
      <c r="C8" s="6" t="n"/>
      <c r="D8" s="6" t="n"/>
      <c r="E8" s="6" t="n"/>
      <c r="F8" s="6" t="n"/>
      <c r="G8" s="6" t="n"/>
      <c r="H8" s="6" t="n"/>
      <c r="I8" s="6" t="n"/>
      <c r="J8" s="7" t="n"/>
      <c r="K8" s="6">
        <f>IF(A8="","",IF(J8="","N","Y"))</f>
        <v/>
      </c>
      <c r="L8" s="6" t="n"/>
      <c r="M8" s="6" t="n"/>
      <c r="N8" s="6">
        <f>IF(A8="","",MONTH(A8))</f>
        <v/>
      </c>
      <c r="O8" s="6">
        <f>IF(A8="","",YEAR(A8))</f>
        <v/>
      </c>
    </row>
    <row r="9">
      <c r="A9" s="10" t="n"/>
      <c r="B9" s="9" t="n"/>
      <c r="C9" s="9" t="n"/>
      <c r="D9" s="9" t="n"/>
      <c r="E9" s="9" t="n"/>
      <c r="F9" s="9" t="n"/>
      <c r="G9" s="9" t="n"/>
      <c r="H9" s="9" t="n"/>
      <c r="I9" s="9" t="n"/>
      <c r="J9" s="10" t="n"/>
      <c r="K9" s="9">
        <f>IF(A9="","",IF(J9="","N","Y"))</f>
        <v/>
      </c>
      <c r="L9" s="9" t="n"/>
      <c r="M9" s="9" t="n"/>
      <c r="N9" s="9">
        <f>IF(A9="","",MONTH(A9))</f>
        <v/>
      </c>
      <c r="O9" s="9">
        <f>IF(A9="","",YEAR(A9))</f>
        <v/>
      </c>
    </row>
    <row r="10">
      <c r="A10" s="7" t="n"/>
      <c r="B10" s="6" t="n"/>
      <c r="C10" s="6" t="n"/>
      <c r="D10" s="6" t="n"/>
      <c r="E10" s="6" t="n"/>
      <c r="F10" s="6" t="n"/>
      <c r="G10" s="6" t="n"/>
      <c r="H10" s="6" t="n"/>
      <c r="I10" s="6" t="n"/>
      <c r="J10" s="7" t="n"/>
      <c r="K10" s="6">
        <f>IF(A10="","",IF(J10="","N","Y"))</f>
        <v/>
      </c>
      <c r="L10" s="6" t="n"/>
      <c r="M10" s="6" t="n"/>
      <c r="N10" s="6">
        <f>IF(A10="","",MONTH(A10))</f>
        <v/>
      </c>
      <c r="O10" s="6">
        <f>IF(A10="","",YEAR(A10))</f>
        <v/>
      </c>
    </row>
    <row r="11">
      <c r="A11" s="10" t="n"/>
      <c r="B11" s="9" t="n"/>
      <c r="C11" s="9" t="n"/>
      <c r="D11" s="9" t="n"/>
      <c r="E11" s="9" t="n"/>
      <c r="F11" s="9" t="n"/>
      <c r="G11" s="9" t="n"/>
      <c r="H11" s="9" t="n"/>
      <c r="I11" s="9" t="n"/>
      <c r="J11" s="10" t="n"/>
      <c r="K11" s="9">
        <f>IF(A11="","",IF(J11="","N","Y"))</f>
        <v/>
      </c>
      <c r="L11" s="9" t="n"/>
      <c r="M11" s="9" t="n"/>
      <c r="N11" s="9">
        <f>IF(A11="","",MONTH(A11))</f>
        <v/>
      </c>
      <c r="O11" s="9">
        <f>IF(A11="","",YEAR(A11))</f>
        <v/>
      </c>
    </row>
    <row r="12">
      <c r="A12" s="7" t="n"/>
      <c r="B12" s="6" t="n"/>
      <c r="C12" s="6" t="n"/>
      <c r="D12" s="6" t="n"/>
      <c r="E12" s="6" t="n"/>
      <c r="F12" s="6" t="n"/>
      <c r="G12" s="6" t="n"/>
      <c r="H12" s="6" t="n"/>
      <c r="I12" s="6" t="n"/>
      <c r="J12" s="7" t="n"/>
      <c r="K12" s="6">
        <f>IF(A12="","",IF(J12="","N","Y"))</f>
        <v/>
      </c>
      <c r="L12" s="6" t="n"/>
      <c r="M12" s="6" t="n"/>
      <c r="N12" s="6">
        <f>IF(A12="","",MONTH(A12))</f>
        <v/>
      </c>
      <c r="O12" s="6">
        <f>IF(A12="","",YEAR(A12))</f>
        <v/>
      </c>
    </row>
    <row r="13">
      <c r="A13" s="10" t="n"/>
      <c r="B13" s="9" t="n"/>
      <c r="C13" s="9" t="n"/>
      <c r="D13" s="9" t="n"/>
      <c r="E13" s="9" t="n"/>
      <c r="F13" s="9" t="n"/>
      <c r="G13" s="9" t="n"/>
      <c r="H13" s="9" t="n"/>
      <c r="I13" s="9" t="n"/>
      <c r="J13" s="10" t="n"/>
      <c r="K13" s="9">
        <f>IF(A13="","",IF(J13="","N","Y"))</f>
        <v/>
      </c>
      <c r="L13" s="9" t="n"/>
      <c r="M13" s="9" t="n"/>
      <c r="N13" s="9">
        <f>IF(A13="","",MONTH(A13))</f>
        <v/>
      </c>
      <c r="O13" s="9">
        <f>IF(A13="","",YEAR(A13))</f>
        <v/>
      </c>
    </row>
    <row r="14">
      <c r="A14" s="7" t="n"/>
      <c r="B14" s="6" t="n"/>
      <c r="C14" s="6" t="n"/>
      <c r="D14" s="6" t="n"/>
      <c r="E14" s="6" t="n"/>
      <c r="F14" s="6" t="n"/>
      <c r="G14" s="6" t="n"/>
      <c r="H14" s="6" t="n"/>
      <c r="I14" s="6" t="n"/>
      <c r="J14" s="7" t="n"/>
      <c r="K14" s="6">
        <f>IF(A14="","",IF(J14="","N","Y"))</f>
        <v/>
      </c>
      <c r="L14" s="6" t="n"/>
      <c r="M14" s="6" t="n"/>
      <c r="N14" s="6">
        <f>IF(A14="","",MONTH(A14))</f>
        <v/>
      </c>
      <c r="O14" s="6">
        <f>IF(A14="","",YEAR(A14))</f>
        <v/>
      </c>
    </row>
    <row r="15">
      <c r="A15" s="10" t="n"/>
      <c r="B15" s="9" t="n"/>
      <c r="C15" s="9" t="n"/>
      <c r="D15" s="9" t="n"/>
      <c r="E15" s="9" t="n"/>
      <c r="F15" s="9" t="n"/>
      <c r="G15" s="9" t="n"/>
      <c r="H15" s="9" t="n"/>
      <c r="I15" s="9" t="n"/>
      <c r="J15" s="10" t="n"/>
      <c r="K15" s="9">
        <f>IF(A15="","",IF(J15="","N","Y"))</f>
        <v/>
      </c>
      <c r="L15" s="9" t="n"/>
      <c r="M15" s="9" t="n"/>
      <c r="N15" s="9">
        <f>IF(A15="","",MONTH(A15))</f>
        <v/>
      </c>
      <c r="O15" s="9">
        <f>IF(A15="","",YEAR(A15))</f>
        <v/>
      </c>
    </row>
    <row r="16">
      <c r="A16" s="7" t="n"/>
      <c r="B16" s="6" t="n"/>
      <c r="C16" s="6" t="n"/>
      <c r="D16" s="6" t="n"/>
      <c r="E16" s="6" t="n"/>
      <c r="F16" s="6" t="n"/>
      <c r="G16" s="6" t="n"/>
      <c r="H16" s="6" t="n"/>
      <c r="I16" s="6" t="n"/>
      <c r="J16" s="7" t="n"/>
      <c r="K16" s="6">
        <f>IF(A16="","",IF(J16="","N","Y"))</f>
        <v/>
      </c>
      <c r="L16" s="6" t="n"/>
      <c r="M16" s="6" t="n"/>
      <c r="N16" s="6">
        <f>IF(A16="","",MONTH(A16))</f>
        <v/>
      </c>
      <c r="O16" s="6">
        <f>IF(A16="","",YEAR(A16))</f>
        <v/>
      </c>
    </row>
    <row r="17">
      <c r="A17" s="10" t="n"/>
      <c r="B17" s="9" t="n"/>
      <c r="C17" s="9" t="n"/>
      <c r="D17" s="9" t="n"/>
      <c r="E17" s="9" t="n"/>
      <c r="F17" s="9" t="n"/>
      <c r="G17" s="9" t="n"/>
      <c r="H17" s="9" t="n"/>
      <c r="I17" s="9" t="n"/>
      <c r="J17" s="10" t="n"/>
      <c r="K17" s="9">
        <f>IF(A17="","",IF(J17="","N","Y"))</f>
        <v/>
      </c>
      <c r="L17" s="9" t="n"/>
      <c r="M17" s="9" t="n"/>
      <c r="N17" s="9">
        <f>IF(A17="","",MONTH(A17))</f>
        <v/>
      </c>
      <c r="O17" s="9">
        <f>IF(A17="","",YEAR(A17))</f>
        <v/>
      </c>
    </row>
    <row r="18">
      <c r="A18" s="7" t="n"/>
      <c r="B18" s="6" t="n"/>
      <c r="C18" s="6" t="n"/>
      <c r="D18" s="6" t="n"/>
      <c r="E18" s="6" t="n"/>
      <c r="F18" s="6" t="n"/>
      <c r="G18" s="6" t="n"/>
      <c r="H18" s="6" t="n"/>
      <c r="I18" s="6" t="n"/>
      <c r="J18" s="7" t="n"/>
      <c r="K18" s="6">
        <f>IF(A18="","",IF(J18="","N","Y"))</f>
        <v/>
      </c>
      <c r="L18" s="6" t="n"/>
      <c r="M18" s="6" t="n"/>
      <c r="N18" s="6">
        <f>IF(A18="","",MONTH(A18))</f>
        <v/>
      </c>
      <c r="O18" s="6">
        <f>IF(A18="","",YEAR(A18))</f>
        <v/>
      </c>
    </row>
    <row r="19">
      <c r="A19" s="10" t="n"/>
      <c r="B19" s="9" t="n"/>
      <c r="C19" s="9" t="n"/>
      <c r="D19" s="9" t="n"/>
      <c r="E19" s="9" t="n"/>
      <c r="F19" s="9" t="n"/>
      <c r="G19" s="9" t="n"/>
      <c r="H19" s="9" t="n"/>
      <c r="I19" s="9" t="n"/>
      <c r="J19" s="10" t="n"/>
      <c r="K19" s="9">
        <f>IF(A19="","",IF(J19="","N","Y"))</f>
        <v/>
      </c>
      <c r="L19" s="9" t="n"/>
      <c r="M19" s="9" t="n"/>
      <c r="N19" s="9">
        <f>IF(A19="","",MONTH(A19))</f>
        <v/>
      </c>
      <c r="O19" s="9">
        <f>IF(A19="","",YEAR(A19))</f>
        <v/>
      </c>
    </row>
    <row r="20">
      <c r="A20" s="7" t="n"/>
      <c r="B20" s="6" t="n"/>
      <c r="C20" s="6" t="n"/>
      <c r="D20" s="6" t="n"/>
      <c r="E20" s="6" t="n"/>
      <c r="F20" s="6" t="n"/>
      <c r="G20" s="6" t="n"/>
      <c r="H20" s="6" t="n"/>
      <c r="I20" s="6" t="n"/>
      <c r="J20" s="7" t="n"/>
      <c r="K20" s="6">
        <f>IF(A20="","",IF(J20="","N","Y"))</f>
        <v/>
      </c>
      <c r="L20" s="6" t="n"/>
      <c r="M20" s="6" t="n"/>
      <c r="N20" s="6">
        <f>IF(A20="","",MONTH(A20))</f>
        <v/>
      </c>
      <c r="O20" s="6">
        <f>IF(A20="","",YEAR(A20))</f>
        <v/>
      </c>
    </row>
    <row r="21">
      <c r="A21" s="10" t="n"/>
      <c r="B21" s="9" t="n"/>
      <c r="C21" s="9" t="n"/>
      <c r="D21" s="9" t="n"/>
      <c r="E21" s="9" t="n"/>
      <c r="F21" s="9" t="n"/>
      <c r="G21" s="9" t="n"/>
      <c r="H21" s="9" t="n"/>
      <c r="I21" s="9" t="n"/>
      <c r="J21" s="10" t="n"/>
      <c r="K21" s="9">
        <f>IF(A21="","",IF(J21="","N","Y"))</f>
        <v/>
      </c>
      <c r="L21" s="9" t="n"/>
      <c r="M21" s="9" t="n"/>
      <c r="N21" s="9">
        <f>IF(A21="","",MONTH(A21))</f>
        <v/>
      </c>
      <c r="O21" s="9">
        <f>IF(A21="","",YEAR(A21))</f>
        <v/>
      </c>
    </row>
    <row r="22">
      <c r="A22" s="7" t="n"/>
      <c r="B22" s="6" t="n"/>
      <c r="C22" s="6" t="n"/>
      <c r="D22" s="6" t="n"/>
      <c r="E22" s="6" t="n"/>
      <c r="F22" s="6" t="n"/>
      <c r="G22" s="6" t="n"/>
      <c r="H22" s="6" t="n"/>
      <c r="I22" s="6" t="n"/>
      <c r="J22" s="7" t="n"/>
      <c r="K22" s="6">
        <f>IF(A22="","",IF(J22="","N","Y"))</f>
        <v/>
      </c>
      <c r="L22" s="6" t="n"/>
      <c r="M22" s="6" t="n"/>
      <c r="N22" s="6">
        <f>IF(A22="","",MONTH(A22))</f>
        <v/>
      </c>
      <c r="O22" s="6">
        <f>IF(A22="","",YEAR(A22))</f>
        <v/>
      </c>
    </row>
    <row r="23">
      <c r="A23" s="10" t="n"/>
      <c r="B23" s="9" t="n"/>
      <c r="C23" s="9" t="n"/>
      <c r="D23" s="9" t="n"/>
      <c r="E23" s="9" t="n"/>
      <c r="F23" s="9" t="n"/>
      <c r="G23" s="9" t="n"/>
      <c r="H23" s="9" t="n"/>
      <c r="I23" s="9" t="n"/>
      <c r="J23" s="10" t="n"/>
      <c r="K23" s="9">
        <f>IF(A23="","",IF(J23="","N","Y"))</f>
        <v/>
      </c>
      <c r="L23" s="9" t="n"/>
      <c r="M23" s="9" t="n"/>
      <c r="N23" s="9">
        <f>IF(A23="","",MONTH(A23))</f>
        <v/>
      </c>
      <c r="O23" s="9">
        <f>IF(A23="","",YEAR(A23))</f>
        <v/>
      </c>
    </row>
    <row r="24">
      <c r="A24" s="7" t="n"/>
      <c r="B24" s="6" t="n"/>
      <c r="C24" s="6" t="n"/>
      <c r="D24" s="6" t="n"/>
      <c r="E24" s="6" t="n"/>
      <c r="F24" s="6" t="n"/>
      <c r="G24" s="6" t="n"/>
      <c r="H24" s="6" t="n"/>
      <c r="I24" s="6" t="n"/>
      <c r="J24" s="7" t="n"/>
      <c r="K24" s="6">
        <f>IF(A24="","",IF(J24="","N","Y"))</f>
        <v/>
      </c>
      <c r="L24" s="6" t="n"/>
      <c r="M24" s="6" t="n"/>
      <c r="N24" s="6">
        <f>IF(A24="","",MONTH(A24))</f>
        <v/>
      </c>
      <c r="O24" s="6">
        <f>IF(A24="","",YEAR(A24))</f>
        <v/>
      </c>
    </row>
    <row r="25">
      <c r="A25" s="10" t="n"/>
      <c r="B25" s="9" t="n"/>
      <c r="C25" s="9" t="n"/>
      <c r="D25" s="9" t="n"/>
      <c r="E25" s="9" t="n"/>
      <c r="F25" s="9" t="n"/>
      <c r="G25" s="9" t="n"/>
      <c r="H25" s="9" t="n"/>
      <c r="I25" s="9" t="n"/>
      <c r="J25" s="10" t="n"/>
      <c r="K25" s="9">
        <f>IF(A25="","",IF(J25="","N","Y"))</f>
        <v/>
      </c>
      <c r="L25" s="9" t="n"/>
      <c r="M25" s="9" t="n"/>
      <c r="N25" s="9">
        <f>IF(A25="","",MONTH(A25))</f>
        <v/>
      </c>
      <c r="O25" s="9">
        <f>IF(A25="","",YEAR(A25))</f>
        <v/>
      </c>
    </row>
    <row r="26">
      <c r="A26" s="7" t="n"/>
      <c r="B26" s="6" t="n"/>
      <c r="C26" s="6" t="n"/>
      <c r="D26" s="6" t="n"/>
      <c r="E26" s="6" t="n"/>
      <c r="F26" s="6" t="n"/>
      <c r="G26" s="6" t="n"/>
      <c r="H26" s="6" t="n"/>
      <c r="I26" s="6" t="n"/>
      <c r="J26" s="7" t="n"/>
      <c r="K26" s="6">
        <f>IF(A26="","",IF(J26="","N","Y"))</f>
        <v/>
      </c>
      <c r="L26" s="6" t="n"/>
      <c r="M26" s="6" t="n"/>
      <c r="N26" s="6">
        <f>IF(A26="","",MONTH(A26))</f>
        <v/>
      </c>
      <c r="O26" s="6">
        <f>IF(A26="","",YEAR(A26))</f>
        <v/>
      </c>
    </row>
    <row r="27">
      <c r="A27" s="10" t="n"/>
      <c r="B27" s="9" t="n"/>
      <c r="C27" s="9" t="n"/>
      <c r="D27" s="9" t="n"/>
      <c r="E27" s="9" t="n"/>
      <c r="F27" s="9" t="n"/>
      <c r="G27" s="9" t="n"/>
      <c r="H27" s="9" t="n"/>
      <c r="I27" s="9" t="n"/>
      <c r="J27" s="10" t="n"/>
      <c r="K27" s="9">
        <f>IF(A27="","",IF(J27="","N","Y"))</f>
        <v/>
      </c>
      <c r="L27" s="9" t="n"/>
      <c r="M27" s="9" t="n"/>
      <c r="N27" s="9">
        <f>IF(A27="","",MONTH(A27))</f>
        <v/>
      </c>
      <c r="O27" s="9">
        <f>IF(A27="","",YEAR(A27))</f>
        <v/>
      </c>
    </row>
    <row r="28">
      <c r="A28" s="7" t="n"/>
      <c r="B28" s="6" t="n"/>
      <c r="C28" s="6" t="n"/>
      <c r="D28" s="6" t="n"/>
      <c r="E28" s="6" t="n"/>
      <c r="F28" s="6" t="n"/>
      <c r="G28" s="6" t="n"/>
      <c r="H28" s="6" t="n"/>
      <c r="I28" s="6" t="n"/>
      <c r="J28" s="7" t="n"/>
      <c r="K28" s="6">
        <f>IF(A28="","",IF(J28="","N","Y"))</f>
        <v/>
      </c>
      <c r="L28" s="6" t="n"/>
      <c r="M28" s="6" t="n"/>
      <c r="N28" s="6">
        <f>IF(A28="","",MONTH(A28))</f>
        <v/>
      </c>
      <c r="O28" s="6">
        <f>IF(A28="","",YEAR(A28))</f>
        <v/>
      </c>
    </row>
    <row r="29">
      <c r="A29" s="10" t="n"/>
      <c r="B29" s="9" t="n"/>
      <c r="C29" s="9" t="n"/>
      <c r="D29" s="9" t="n"/>
      <c r="E29" s="9" t="n"/>
      <c r="F29" s="9" t="n"/>
      <c r="G29" s="9" t="n"/>
      <c r="H29" s="9" t="n"/>
      <c r="I29" s="9" t="n"/>
      <c r="J29" s="10" t="n"/>
      <c r="K29" s="9">
        <f>IF(A29="","",IF(J29="","N","Y"))</f>
        <v/>
      </c>
      <c r="L29" s="9" t="n"/>
      <c r="M29" s="9" t="n"/>
      <c r="N29" s="9">
        <f>IF(A29="","",MONTH(A29))</f>
        <v/>
      </c>
      <c r="O29" s="9">
        <f>IF(A29="","",YEAR(A29))</f>
        <v/>
      </c>
    </row>
    <row r="30">
      <c r="A30" s="7" t="n"/>
      <c r="B30" s="6" t="n"/>
      <c r="C30" s="6" t="n"/>
      <c r="D30" s="6" t="n"/>
      <c r="E30" s="6" t="n"/>
      <c r="F30" s="6" t="n"/>
      <c r="G30" s="6" t="n"/>
      <c r="H30" s="6" t="n"/>
      <c r="I30" s="6" t="n"/>
      <c r="J30" s="7" t="n"/>
      <c r="K30" s="6">
        <f>IF(A30="","",IF(J30="","N","Y"))</f>
        <v/>
      </c>
      <c r="L30" s="6" t="n"/>
      <c r="M30" s="6" t="n"/>
      <c r="N30" s="6">
        <f>IF(A30="","",MONTH(A30))</f>
        <v/>
      </c>
      <c r="O30" s="6">
        <f>IF(A30="","",YEAR(A30))</f>
        <v/>
      </c>
    </row>
    <row r="31">
      <c r="A31" s="10" t="n"/>
      <c r="B31" s="9" t="n"/>
      <c r="C31" s="9" t="n"/>
      <c r="D31" s="9" t="n"/>
      <c r="E31" s="9" t="n"/>
      <c r="F31" s="9" t="n"/>
      <c r="G31" s="9" t="n"/>
      <c r="H31" s="9" t="n"/>
      <c r="I31" s="9" t="n"/>
      <c r="J31" s="10" t="n"/>
      <c r="K31" s="9">
        <f>IF(A31="","",IF(J31="","N","Y"))</f>
        <v/>
      </c>
      <c r="L31" s="9" t="n"/>
      <c r="M31" s="9" t="n"/>
      <c r="N31" s="9">
        <f>IF(A31="","",MONTH(A31))</f>
        <v/>
      </c>
      <c r="O31" s="9">
        <f>IF(A31="","",YEAR(A31))</f>
        <v/>
      </c>
    </row>
    <row r="32">
      <c r="A32" s="7" t="n"/>
      <c r="B32" s="6" t="n"/>
      <c r="C32" s="6" t="n"/>
      <c r="D32" s="6" t="n"/>
      <c r="E32" s="6" t="n"/>
      <c r="F32" s="6" t="n"/>
      <c r="G32" s="6" t="n"/>
      <c r="H32" s="6" t="n"/>
      <c r="I32" s="6" t="n"/>
      <c r="J32" s="7" t="n"/>
      <c r="K32" s="6">
        <f>IF(A32="","",IF(J32="","N","Y"))</f>
        <v/>
      </c>
      <c r="L32" s="6" t="n"/>
      <c r="M32" s="6" t="n"/>
      <c r="N32" s="6">
        <f>IF(A32="","",MONTH(A32))</f>
        <v/>
      </c>
      <c r="O32" s="6">
        <f>IF(A32="","",YEAR(A32))</f>
        <v/>
      </c>
    </row>
    <row r="33">
      <c r="A33" s="10" t="n"/>
      <c r="B33" s="9" t="n"/>
      <c r="C33" s="9" t="n"/>
      <c r="D33" s="9" t="n"/>
      <c r="E33" s="9" t="n"/>
      <c r="F33" s="9" t="n"/>
      <c r="G33" s="9" t="n"/>
      <c r="H33" s="9" t="n"/>
      <c r="I33" s="9" t="n"/>
      <c r="J33" s="10" t="n"/>
      <c r="K33" s="9">
        <f>IF(A33="","",IF(J33="","N","Y"))</f>
        <v/>
      </c>
      <c r="L33" s="9" t="n"/>
      <c r="M33" s="9" t="n"/>
      <c r="N33" s="9">
        <f>IF(A33="","",MONTH(A33))</f>
        <v/>
      </c>
      <c r="O33" s="9">
        <f>IF(A33="","",YEAR(A33))</f>
        <v/>
      </c>
    </row>
    <row r="34">
      <c r="A34" s="7" t="n"/>
      <c r="B34" s="6" t="n"/>
      <c r="C34" s="6" t="n"/>
      <c r="D34" s="6" t="n"/>
      <c r="E34" s="6" t="n"/>
      <c r="F34" s="6" t="n"/>
      <c r="G34" s="6" t="n"/>
      <c r="H34" s="6" t="n"/>
      <c r="I34" s="6" t="n"/>
      <c r="J34" s="7" t="n"/>
      <c r="K34" s="6">
        <f>IF(A34="","",IF(J34="","N","Y"))</f>
        <v/>
      </c>
      <c r="L34" s="6" t="n"/>
      <c r="M34" s="6" t="n"/>
      <c r="N34" s="6">
        <f>IF(A34="","",MONTH(A34))</f>
        <v/>
      </c>
      <c r="O34" s="6">
        <f>IF(A34="","",YEAR(A34))</f>
        <v/>
      </c>
    </row>
    <row r="35">
      <c r="A35" s="10" t="n"/>
      <c r="B35" s="9" t="n"/>
      <c r="C35" s="9" t="n"/>
      <c r="D35" s="9" t="n"/>
      <c r="E35" s="9" t="n"/>
      <c r="F35" s="9" t="n"/>
      <c r="G35" s="9" t="n"/>
      <c r="H35" s="9" t="n"/>
      <c r="I35" s="9" t="n"/>
      <c r="J35" s="10" t="n"/>
      <c r="K35" s="9">
        <f>IF(A35="","",IF(J35="","N","Y"))</f>
        <v/>
      </c>
      <c r="L35" s="9" t="n"/>
      <c r="M35" s="9" t="n"/>
      <c r="N35" s="9">
        <f>IF(A35="","",MONTH(A35))</f>
        <v/>
      </c>
      <c r="O35" s="9">
        <f>IF(A35="","",YEAR(A35))</f>
        <v/>
      </c>
    </row>
    <row r="36">
      <c r="A36" s="7" t="n"/>
      <c r="B36" s="6" t="n"/>
      <c r="C36" s="6" t="n"/>
      <c r="D36" s="6" t="n"/>
      <c r="E36" s="6" t="n"/>
      <c r="F36" s="6" t="n"/>
      <c r="G36" s="6" t="n"/>
      <c r="H36" s="6" t="n"/>
      <c r="I36" s="6" t="n"/>
      <c r="J36" s="7" t="n"/>
      <c r="K36" s="6">
        <f>IF(A36="","",IF(J36="","N","Y"))</f>
        <v/>
      </c>
      <c r="L36" s="6" t="n"/>
      <c r="M36" s="6" t="n"/>
      <c r="N36" s="6">
        <f>IF(A36="","",MONTH(A36))</f>
        <v/>
      </c>
      <c r="O36" s="6">
        <f>IF(A36="","",YEAR(A36))</f>
        <v/>
      </c>
    </row>
    <row r="37">
      <c r="A37" s="10" t="n"/>
      <c r="B37" s="9" t="n"/>
      <c r="C37" s="9" t="n"/>
      <c r="D37" s="9" t="n"/>
      <c r="E37" s="9" t="n"/>
      <c r="F37" s="9" t="n"/>
      <c r="G37" s="9" t="n"/>
      <c r="H37" s="9" t="n"/>
      <c r="I37" s="9" t="n"/>
      <c r="J37" s="10" t="n"/>
      <c r="K37" s="9">
        <f>IF(A37="","",IF(J37="","N","Y"))</f>
        <v/>
      </c>
      <c r="L37" s="9" t="n"/>
      <c r="M37" s="9" t="n"/>
      <c r="N37" s="9">
        <f>IF(A37="","",MONTH(A37))</f>
        <v/>
      </c>
      <c r="O37" s="9">
        <f>IF(A37="","",YEAR(A37))</f>
        <v/>
      </c>
    </row>
    <row r="38">
      <c r="A38" s="7" t="n"/>
      <c r="B38" s="6" t="n"/>
      <c r="C38" s="6" t="n"/>
      <c r="D38" s="6" t="n"/>
      <c r="E38" s="6" t="n"/>
      <c r="F38" s="6" t="n"/>
      <c r="G38" s="6" t="n"/>
      <c r="H38" s="6" t="n"/>
      <c r="I38" s="6" t="n"/>
      <c r="J38" s="7" t="n"/>
      <c r="K38" s="6">
        <f>IF(A38="","",IF(J38="","N","Y"))</f>
        <v/>
      </c>
      <c r="L38" s="6" t="n"/>
      <c r="M38" s="6" t="n"/>
      <c r="N38" s="6">
        <f>IF(A38="","",MONTH(A38))</f>
        <v/>
      </c>
      <c r="O38" s="6">
        <f>IF(A38="","",YEAR(A38))</f>
        <v/>
      </c>
    </row>
    <row r="39">
      <c r="A39" s="10" t="n"/>
      <c r="B39" s="9" t="n"/>
      <c r="C39" s="9" t="n"/>
      <c r="D39" s="9" t="n"/>
      <c r="E39" s="9" t="n"/>
      <c r="F39" s="9" t="n"/>
      <c r="G39" s="9" t="n"/>
      <c r="H39" s="9" t="n"/>
      <c r="I39" s="9" t="n"/>
      <c r="J39" s="10" t="n"/>
      <c r="K39" s="9">
        <f>IF(A39="","",IF(J39="","N","Y"))</f>
        <v/>
      </c>
      <c r="L39" s="9" t="n"/>
      <c r="M39" s="9" t="n"/>
      <c r="N39" s="9">
        <f>IF(A39="","",MONTH(A39))</f>
        <v/>
      </c>
      <c r="O39" s="9">
        <f>IF(A39="","",YEAR(A39))</f>
        <v/>
      </c>
    </row>
    <row r="40">
      <c r="A40" s="7" t="n"/>
      <c r="B40" s="6" t="n"/>
      <c r="C40" s="6" t="n"/>
      <c r="D40" s="6" t="n"/>
      <c r="E40" s="6" t="n"/>
      <c r="F40" s="6" t="n"/>
      <c r="G40" s="6" t="n"/>
      <c r="H40" s="6" t="n"/>
      <c r="I40" s="6" t="n"/>
      <c r="J40" s="7" t="n"/>
      <c r="K40" s="6">
        <f>IF(A40="","",IF(J40="","N","Y"))</f>
        <v/>
      </c>
      <c r="L40" s="6" t="n"/>
      <c r="M40" s="6" t="n"/>
      <c r="N40" s="6">
        <f>IF(A40="","",MONTH(A40))</f>
        <v/>
      </c>
      <c r="O40" s="6">
        <f>IF(A40="","",YEAR(A40))</f>
        <v/>
      </c>
    </row>
    <row r="41">
      <c r="A41" s="10" t="n"/>
      <c r="B41" s="9" t="n"/>
      <c r="C41" s="9" t="n"/>
      <c r="D41" s="9" t="n"/>
      <c r="E41" s="9" t="n"/>
      <c r="F41" s="9" t="n"/>
      <c r="G41" s="9" t="n"/>
      <c r="H41" s="9" t="n"/>
      <c r="I41" s="9" t="n"/>
      <c r="J41" s="10" t="n"/>
      <c r="K41" s="9">
        <f>IF(A41="","",IF(J41="","N","Y"))</f>
        <v/>
      </c>
      <c r="L41" s="9" t="n"/>
      <c r="M41" s="9" t="n"/>
      <c r="N41" s="9">
        <f>IF(A41="","",MONTH(A41))</f>
        <v/>
      </c>
      <c r="O41" s="9">
        <f>IF(A41="","",YEAR(A41))</f>
        <v/>
      </c>
    </row>
    <row r="42">
      <c r="A42" s="7" t="n"/>
      <c r="B42" s="6" t="n"/>
      <c r="C42" s="6" t="n"/>
      <c r="D42" s="6" t="n"/>
      <c r="E42" s="6" t="n"/>
      <c r="F42" s="6" t="n"/>
      <c r="G42" s="6" t="n"/>
      <c r="H42" s="6" t="n"/>
      <c r="I42" s="6" t="n"/>
      <c r="J42" s="7" t="n"/>
      <c r="K42" s="6">
        <f>IF(A42="","",IF(J42="","N","Y"))</f>
        <v/>
      </c>
      <c r="L42" s="6" t="n"/>
      <c r="M42" s="6" t="n"/>
      <c r="N42" s="6">
        <f>IF(A42="","",MONTH(A42))</f>
        <v/>
      </c>
      <c r="O42" s="6">
        <f>IF(A42="","",YEAR(A42))</f>
        <v/>
      </c>
    </row>
    <row r="43">
      <c r="A43" s="10" t="n"/>
      <c r="B43" s="9" t="n"/>
      <c r="C43" s="9" t="n"/>
      <c r="D43" s="9" t="n"/>
      <c r="E43" s="9" t="n"/>
      <c r="F43" s="9" t="n"/>
      <c r="G43" s="9" t="n"/>
      <c r="H43" s="9" t="n"/>
      <c r="I43" s="9" t="n"/>
      <c r="J43" s="10" t="n"/>
      <c r="K43" s="9">
        <f>IF(A43="","",IF(J43="","N","Y"))</f>
        <v/>
      </c>
      <c r="L43" s="9" t="n"/>
      <c r="M43" s="9" t="n"/>
      <c r="N43" s="9">
        <f>IF(A43="","",MONTH(A43))</f>
        <v/>
      </c>
      <c r="O43" s="9">
        <f>IF(A43="","",YEAR(A43))</f>
        <v/>
      </c>
    </row>
    <row r="44">
      <c r="A44" s="7" t="n"/>
      <c r="B44" s="6" t="n"/>
      <c r="C44" s="6" t="n"/>
      <c r="D44" s="6" t="n"/>
      <c r="E44" s="6" t="n"/>
      <c r="F44" s="6" t="n"/>
      <c r="G44" s="6" t="n"/>
      <c r="H44" s="6" t="n"/>
      <c r="I44" s="6" t="n"/>
      <c r="J44" s="7" t="n"/>
      <c r="K44" s="6">
        <f>IF(A44="","",IF(J44="","N","Y"))</f>
        <v/>
      </c>
      <c r="L44" s="6" t="n"/>
      <c r="M44" s="6" t="n"/>
      <c r="N44" s="6">
        <f>IF(A44="","",MONTH(A44))</f>
        <v/>
      </c>
      <c r="O44" s="6">
        <f>IF(A44="","",YEAR(A44))</f>
        <v/>
      </c>
    </row>
    <row r="45">
      <c r="A45" s="10" t="n"/>
      <c r="B45" s="9" t="n"/>
      <c r="C45" s="9" t="n"/>
      <c r="D45" s="9" t="n"/>
      <c r="E45" s="9" t="n"/>
      <c r="F45" s="9" t="n"/>
      <c r="G45" s="9" t="n"/>
      <c r="H45" s="9" t="n"/>
      <c r="I45" s="9" t="n"/>
      <c r="J45" s="10" t="n"/>
      <c r="K45" s="9">
        <f>IF(A45="","",IF(J45="","N","Y"))</f>
        <v/>
      </c>
      <c r="L45" s="9" t="n"/>
      <c r="M45" s="9" t="n"/>
      <c r="N45" s="9">
        <f>IF(A45="","",MONTH(A45))</f>
        <v/>
      </c>
      <c r="O45" s="9">
        <f>IF(A45="","",YEAR(A45))</f>
        <v/>
      </c>
    </row>
    <row r="46">
      <c r="A46" s="7" t="n"/>
      <c r="B46" s="6" t="n"/>
      <c r="C46" s="6" t="n"/>
      <c r="D46" s="6" t="n"/>
      <c r="E46" s="6" t="n"/>
      <c r="F46" s="6" t="n"/>
      <c r="G46" s="6" t="n"/>
      <c r="H46" s="6" t="n"/>
      <c r="I46" s="6" t="n"/>
      <c r="J46" s="7" t="n"/>
      <c r="K46" s="6">
        <f>IF(A46="","",IF(J46="","N","Y"))</f>
        <v/>
      </c>
      <c r="L46" s="6" t="n"/>
      <c r="M46" s="6" t="n"/>
      <c r="N46" s="6">
        <f>IF(A46="","",MONTH(A46))</f>
        <v/>
      </c>
      <c r="O46" s="6">
        <f>IF(A46="","",YEAR(A46))</f>
        <v/>
      </c>
    </row>
    <row r="47">
      <c r="A47" s="10" t="n"/>
      <c r="B47" s="9" t="n"/>
      <c r="C47" s="9" t="n"/>
      <c r="D47" s="9" t="n"/>
      <c r="E47" s="9" t="n"/>
      <c r="F47" s="9" t="n"/>
      <c r="G47" s="9" t="n"/>
      <c r="H47" s="9" t="n"/>
      <c r="I47" s="9" t="n"/>
      <c r="J47" s="10" t="n"/>
      <c r="K47" s="9">
        <f>IF(A47="","",IF(J47="","N","Y"))</f>
        <v/>
      </c>
      <c r="L47" s="9" t="n"/>
      <c r="M47" s="9" t="n"/>
      <c r="N47" s="9">
        <f>IF(A47="","",MONTH(A47))</f>
        <v/>
      </c>
      <c r="O47" s="9">
        <f>IF(A47="","",YEAR(A47))</f>
        <v/>
      </c>
    </row>
    <row r="48">
      <c r="A48" s="7" t="n"/>
      <c r="B48" s="6" t="n"/>
      <c r="C48" s="6" t="n"/>
      <c r="D48" s="6" t="n"/>
      <c r="E48" s="6" t="n"/>
      <c r="F48" s="6" t="n"/>
      <c r="G48" s="6" t="n"/>
      <c r="H48" s="6" t="n"/>
      <c r="I48" s="6" t="n"/>
      <c r="J48" s="7" t="n"/>
      <c r="K48" s="6">
        <f>IF(A48="","",IF(J48="","N","Y"))</f>
        <v/>
      </c>
      <c r="L48" s="6" t="n"/>
      <c r="M48" s="6" t="n"/>
      <c r="N48" s="6">
        <f>IF(A48="","",MONTH(A48))</f>
        <v/>
      </c>
      <c r="O48" s="6">
        <f>IF(A48="","",YEAR(A48))</f>
        <v/>
      </c>
    </row>
    <row r="49">
      <c r="A49" s="10" t="n"/>
      <c r="B49" s="9" t="n"/>
      <c r="C49" s="9" t="n"/>
      <c r="D49" s="9" t="n"/>
      <c r="E49" s="9" t="n"/>
      <c r="F49" s="9" t="n"/>
      <c r="G49" s="9" t="n"/>
      <c r="H49" s="9" t="n"/>
      <c r="I49" s="9" t="n"/>
      <c r="J49" s="10" t="n"/>
      <c r="K49" s="9">
        <f>IF(A49="","",IF(J49="","N","Y"))</f>
        <v/>
      </c>
      <c r="L49" s="9" t="n"/>
      <c r="M49" s="9" t="n"/>
      <c r="N49" s="9">
        <f>IF(A49="","",MONTH(A49))</f>
        <v/>
      </c>
      <c r="O49" s="9">
        <f>IF(A49="","",YEAR(A49))</f>
        <v/>
      </c>
    </row>
    <row r="50">
      <c r="A50" s="7" t="n"/>
      <c r="B50" s="6" t="n"/>
      <c r="C50" s="6" t="n"/>
      <c r="D50" s="6" t="n"/>
      <c r="E50" s="6" t="n"/>
      <c r="F50" s="6" t="n"/>
      <c r="G50" s="6" t="n"/>
      <c r="H50" s="6" t="n"/>
      <c r="I50" s="6" t="n"/>
      <c r="J50" s="7" t="n"/>
      <c r="K50" s="6">
        <f>IF(A50="","",IF(J50="","N","Y"))</f>
        <v/>
      </c>
      <c r="L50" s="6" t="n"/>
      <c r="M50" s="6" t="n"/>
      <c r="N50" s="6">
        <f>IF(A50="","",MONTH(A50))</f>
        <v/>
      </c>
      <c r="O50" s="6">
        <f>IF(A50="","",YEAR(A50))</f>
        <v/>
      </c>
    </row>
    <row r="51">
      <c r="A51" s="10" t="n"/>
      <c r="B51" s="9" t="n"/>
      <c r="C51" s="9" t="n"/>
      <c r="D51" s="9" t="n"/>
      <c r="E51" s="9" t="n"/>
      <c r="F51" s="9" t="n"/>
      <c r="G51" s="9" t="n"/>
      <c r="H51" s="9" t="n"/>
      <c r="I51" s="9" t="n"/>
      <c r="J51" s="10" t="n"/>
      <c r="K51" s="9">
        <f>IF(A51="","",IF(J51="","N","Y"))</f>
        <v/>
      </c>
      <c r="L51" s="9" t="n"/>
      <c r="M51" s="9" t="n"/>
      <c r="N51" s="9">
        <f>IF(A51="","",MONTH(A51))</f>
        <v/>
      </c>
      <c r="O51" s="9">
        <f>IF(A51="","",YEAR(A51))</f>
        <v/>
      </c>
    </row>
    <row r="52">
      <c r="A52" s="7" t="n"/>
      <c r="B52" s="6" t="n"/>
      <c r="C52" s="6" t="n"/>
      <c r="D52" s="6" t="n"/>
      <c r="E52" s="6" t="n"/>
      <c r="F52" s="6" t="n"/>
      <c r="G52" s="6" t="n"/>
      <c r="H52" s="6" t="n"/>
      <c r="I52" s="6" t="n"/>
      <c r="J52" s="7" t="n"/>
      <c r="K52" s="6">
        <f>IF(A52="","",IF(J52="","N","Y"))</f>
        <v/>
      </c>
      <c r="L52" s="6" t="n"/>
      <c r="M52" s="6" t="n"/>
      <c r="N52" s="6">
        <f>IF(A52="","",MONTH(A52))</f>
        <v/>
      </c>
      <c r="O52" s="6">
        <f>IF(A52="","",YEAR(A52))</f>
        <v/>
      </c>
    </row>
    <row r="53">
      <c r="A53" s="10" t="n"/>
      <c r="B53" s="9" t="n"/>
      <c r="C53" s="9" t="n"/>
      <c r="D53" s="9" t="n"/>
      <c r="E53" s="9" t="n"/>
      <c r="F53" s="9" t="n"/>
      <c r="G53" s="9" t="n"/>
      <c r="H53" s="9" t="n"/>
      <c r="I53" s="9" t="n"/>
      <c r="J53" s="10" t="n"/>
      <c r="K53" s="9">
        <f>IF(A53="","",IF(J53="","N","Y"))</f>
        <v/>
      </c>
      <c r="L53" s="9" t="n"/>
      <c r="M53" s="9" t="n"/>
      <c r="N53" s="9">
        <f>IF(A53="","",MONTH(A53))</f>
        <v/>
      </c>
      <c r="O53" s="9">
        <f>IF(A53="","",YEAR(A53))</f>
        <v/>
      </c>
    </row>
    <row r="54">
      <c r="A54" s="7" t="n"/>
      <c r="B54" s="6" t="n"/>
      <c r="C54" s="6" t="n"/>
      <c r="D54" s="6" t="n"/>
      <c r="E54" s="6" t="n"/>
      <c r="F54" s="6" t="n"/>
      <c r="G54" s="6" t="n"/>
      <c r="H54" s="6" t="n"/>
      <c r="I54" s="6" t="n"/>
      <c r="J54" s="7" t="n"/>
      <c r="K54" s="6">
        <f>IF(A54="","",IF(J54="","N","Y"))</f>
        <v/>
      </c>
      <c r="L54" s="6" t="n"/>
      <c r="M54" s="6" t="n"/>
      <c r="N54" s="6">
        <f>IF(A54="","",MONTH(A54))</f>
        <v/>
      </c>
      <c r="O54" s="6">
        <f>IF(A54="","",YEAR(A54))</f>
        <v/>
      </c>
    </row>
    <row r="55">
      <c r="A55" s="10" t="n"/>
      <c r="B55" s="9" t="n"/>
      <c r="C55" s="9" t="n"/>
      <c r="D55" s="9" t="n"/>
      <c r="E55" s="9" t="n"/>
      <c r="F55" s="9" t="n"/>
      <c r="G55" s="9" t="n"/>
      <c r="H55" s="9" t="n"/>
      <c r="I55" s="9" t="n"/>
      <c r="J55" s="10" t="n"/>
      <c r="K55" s="9">
        <f>IF(A55="","",IF(J55="","N","Y"))</f>
        <v/>
      </c>
      <c r="L55" s="9" t="n"/>
      <c r="M55" s="9" t="n"/>
      <c r="N55" s="9">
        <f>IF(A55="","",MONTH(A55))</f>
        <v/>
      </c>
      <c r="O55" s="9">
        <f>IF(A55="","",YEAR(A55))</f>
        <v/>
      </c>
    </row>
    <row r="56">
      <c r="A56" s="7" t="n"/>
      <c r="B56" s="6" t="n"/>
      <c r="C56" s="6" t="n"/>
      <c r="D56" s="6" t="n"/>
      <c r="E56" s="6" t="n"/>
      <c r="F56" s="6" t="n"/>
      <c r="G56" s="6" t="n"/>
      <c r="H56" s="6" t="n"/>
      <c r="I56" s="6" t="n"/>
      <c r="J56" s="7" t="n"/>
      <c r="K56" s="6">
        <f>IF(A56="","",IF(J56="","N","Y"))</f>
        <v/>
      </c>
      <c r="L56" s="6" t="n"/>
      <c r="M56" s="6" t="n"/>
      <c r="N56" s="6">
        <f>IF(A56="","",MONTH(A56))</f>
        <v/>
      </c>
      <c r="O56" s="6">
        <f>IF(A56="","",YEAR(A56))</f>
        <v/>
      </c>
    </row>
    <row r="57">
      <c r="A57" s="10" t="n"/>
      <c r="B57" s="9" t="n"/>
      <c r="C57" s="9" t="n"/>
      <c r="D57" s="9" t="n"/>
      <c r="E57" s="9" t="n"/>
      <c r="F57" s="9" t="n"/>
      <c r="G57" s="9" t="n"/>
      <c r="H57" s="9" t="n"/>
      <c r="I57" s="9" t="n"/>
      <c r="J57" s="10" t="n"/>
      <c r="K57" s="9">
        <f>IF(A57="","",IF(J57="","N","Y"))</f>
        <v/>
      </c>
      <c r="L57" s="9" t="n"/>
      <c r="M57" s="9" t="n"/>
      <c r="N57" s="9">
        <f>IF(A57="","",MONTH(A57))</f>
        <v/>
      </c>
      <c r="O57" s="9">
        <f>IF(A57="","",YEAR(A57))</f>
        <v/>
      </c>
    </row>
    <row r="58">
      <c r="A58" s="7" t="n"/>
      <c r="B58" s="6" t="n"/>
      <c r="C58" s="6" t="n"/>
      <c r="D58" s="6" t="n"/>
      <c r="E58" s="6" t="n"/>
      <c r="F58" s="6" t="n"/>
      <c r="G58" s="6" t="n"/>
      <c r="H58" s="6" t="n"/>
      <c r="I58" s="6" t="n"/>
      <c r="J58" s="7" t="n"/>
      <c r="K58" s="6">
        <f>IF(A58="","",IF(J58="","N","Y"))</f>
        <v/>
      </c>
      <c r="L58" s="6" t="n"/>
      <c r="M58" s="6" t="n"/>
      <c r="N58" s="6">
        <f>IF(A58="","",MONTH(A58))</f>
        <v/>
      </c>
      <c r="O58" s="6">
        <f>IF(A58="","",YEAR(A58))</f>
        <v/>
      </c>
    </row>
    <row r="59">
      <c r="A59" s="10" t="n"/>
      <c r="B59" s="9" t="n"/>
      <c r="C59" s="9" t="n"/>
      <c r="D59" s="9" t="n"/>
      <c r="E59" s="9" t="n"/>
      <c r="F59" s="9" t="n"/>
      <c r="G59" s="9" t="n"/>
      <c r="H59" s="9" t="n"/>
      <c r="I59" s="9" t="n"/>
      <c r="J59" s="10" t="n"/>
      <c r="K59" s="9">
        <f>IF(A59="","",IF(J59="","N","Y"))</f>
        <v/>
      </c>
      <c r="L59" s="9" t="n"/>
      <c r="M59" s="9" t="n"/>
      <c r="N59" s="9">
        <f>IF(A59="","",MONTH(A59))</f>
        <v/>
      </c>
      <c r="O59" s="9">
        <f>IF(A59="","",YEAR(A59))</f>
        <v/>
      </c>
    </row>
    <row r="60">
      <c r="A60" s="7" t="n"/>
      <c r="B60" s="6" t="n"/>
      <c r="C60" s="6" t="n"/>
      <c r="D60" s="6" t="n"/>
      <c r="E60" s="6" t="n"/>
      <c r="F60" s="6" t="n"/>
      <c r="G60" s="6" t="n"/>
      <c r="H60" s="6" t="n"/>
      <c r="I60" s="6" t="n"/>
      <c r="J60" s="7" t="n"/>
      <c r="K60" s="6">
        <f>IF(A60="","",IF(J60="","N","Y"))</f>
        <v/>
      </c>
      <c r="L60" s="6" t="n"/>
      <c r="M60" s="6" t="n"/>
      <c r="N60" s="6">
        <f>IF(A60="","",MONTH(A60))</f>
        <v/>
      </c>
      <c r="O60" s="6">
        <f>IF(A60="","",YEAR(A60))</f>
        <v/>
      </c>
    </row>
    <row r="61">
      <c r="A61" s="10" t="n"/>
      <c r="B61" s="9" t="n"/>
      <c r="C61" s="9" t="n"/>
      <c r="D61" s="9" t="n"/>
      <c r="E61" s="9" t="n"/>
      <c r="F61" s="9" t="n"/>
      <c r="G61" s="9" t="n"/>
      <c r="H61" s="9" t="n"/>
      <c r="I61" s="9" t="n"/>
      <c r="J61" s="10" t="n"/>
      <c r="K61" s="9">
        <f>IF(A61="","",IF(J61="","N","Y"))</f>
        <v/>
      </c>
      <c r="L61" s="9" t="n"/>
      <c r="M61" s="9" t="n"/>
      <c r="N61" s="9">
        <f>IF(A61="","",MONTH(A61))</f>
        <v/>
      </c>
      <c r="O61" s="9">
        <f>IF(A61="","",YEAR(A61))</f>
        <v/>
      </c>
    </row>
    <row r="62">
      <c r="A62" s="7" t="n"/>
      <c r="B62" s="6" t="n"/>
      <c r="C62" s="6" t="n"/>
      <c r="D62" s="6" t="n"/>
      <c r="E62" s="6" t="n"/>
      <c r="F62" s="6" t="n"/>
      <c r="G62" s="6" t="n"/>
      <c r="H62" s="6" t="n"/>
      <c r="I62" s="6" t="n"/>
      <c r="J62" s="7" t="n"/>
      <c r="K62" s="6">
        <f>IF(A62="","",IF(J62="","N","Y"))</f>
        <v/>
      </c>
      <c r="L62" s="6" t="n"/>
      <c r="M62" s="6" t="n"/>
      <c r="N62" s="6">
        <f>IF(A62="","",MONTH(A62))</f>
        <v/>
      </c>
      <c r="O62" s="6">
        <f>IF(A62="","",YEAR(A62))</f>
        <v/>
      </c>
    </row>
    <row r="63">
      <c r="A63" s="10" t="n"/>
      <c r="B63" s="9" t="n"/>
      <c r="C63" s="9" t="n"/>
      <c r="D63" s="9" t="n"/>
      <c r="E63" s="9" t="n"/>
      <c r="F63" s="9" t="n"/>
      <c r="G63" s="9" t="n"/>
      <c r="H63" s="9" t="n"/>
      <c r="I63" s="9" t="n"/>
      <c r="J63" s="10" t="n"/>
      <c r="K63" s="9">
        <f>IF(A63="","",IF(J63="","N","Y"))</f>
        <v/>
      </c>
      <c r="L63" s="9" t="n"/>
      <c r="M63" s="9" t="n"/>
      <c r="N63" s="9">
        <f>IF(A63="","",MONTH(A63))</f>
        <v/>
      </c>
      <c r="O63" s="9">
        <f>IF(A63="","",YEAR(A63))</f>
        <v/>
      </c>
    </row>
    <row r="64">
      <c r="A64" s="7" t="n"/>
      <c r="B64" s="6" t="n"/>
      <c r="C64" s="6" t="n"/>
      <c r="D64" s="6" t="n"/>
      <c r="E64" s="6" t="n"/>
      <c r="F64" s="6" t="n"/>
      <c r="G64" s="6" t="n"/>
      <c r="H64" s="6" t="n"/>
      <c r="I64" s="6" t="n"/>
      <c r="J64" s="7" t="n"/>
      <c r="K64" s="6">
        <f>IF(A64="","",IF(J64="","N","Y"))</f>
        <v/>
      </c>
      <c r="L64" s="6" t="n"/>
      <c r="M64" s="6" t="n"/>
      <c r="N64" s="6">
        <f>IF(A64="","",MONTH(A64))</f>
        <v/>
      </c>
      <c r="O64" s="6">
        <f>IF(A64="","",YEAR(A64))</f>
        <v/>
      </c>
    </row>
    <row r="65">
      <c r="A65" s="10" t="n"/>
      <c r="B65" s="9" t="n"/>
      <c r="C65" s="9" t="n"/>
      <c r="D65" s="9" t="n"/>
      <c r="E65" s="9" t="n"/>
      <c r="F65" s="9" t="n"/>
      <c r="G65" s="9" t="n"/>
      <c r="H65" s="9" t="n"/>
      <c r="I65" s="9" t="n"/>
      <c r="J65" s="10" t="n"/>
      <c r="K65" s="9">
        <f>IF(A65="","",IF(J65="","N","Y"))</f>
        <v/>
      </c>
      <c r="L65" s="9" t="n"/>
      <c r="M65" s="9" t="n"/>
      <c r="N65" s="9">
        <f>IF(A65="","",MONTH(A65))</f>
        <v/>
      </c>
      <c r="O65" s="9">
        <f>IF(A65="","",YEAR(A65))</f>
        <v/>
      </c>
    </row>
    <row r="66">
      <c r="A66" s="7" t="n"/>
      <c r="B66" s="6" t="n"/>
      <c r="C66" s="6" t="n"/>
      <c r="D66" s="6" t="n"/>
      <c r="E66" s="6" t="n"/>
      <c r="F66" s="6" t="n"/>
      <c r="G66" s="6" t="n"/>
      <c r="H66" s="6" t="n"/>
      <c r="I66" s="6" t="n"/>
      <c r="J66" s="7" t="n"/>
      <c r="K66" s="6">
        <f>IF(A66="","",IF(J66="","N","Y"))</f>
        <v/>
      </c>
      <c r="L66" s="6" t="n"/>
      <c r="M66" s="6" t="n"/>
      <c r="N66" s="6">
        <f>IF(A66="","",MONTH(A66))</f>
        <v/>
      </c>
      <c r="O66" s="6">
        <f>IF(A66="","",YEAR(A66))</f>
        <v/>
      </c>
    </row>
    <row r="67">
      <c r="A67" s="10" t="n"/>
      <c r="B67" s="9" t="n"/>
      <c r="C67" s="9" t="n"/>
      <c r="D67" s="9" t="n"/>
      <c r="E67" s="9" t="n"/>
      <c r="F67" s="9" t="n"/>
      <c r="G67" s="9" t="n"/>
      <c r="H67" s="9" t="n"/>
      <c r="I67" s="9" t="n"/>
      <c r="J67" s="10" t="n"/>
      <c r="K67" s="9">
        <f>IF(A67="","",IF(J67="","N","Y"))</f>
        <v/>
      </c>
      <c r="L67" s="9" t="n"/>
      <c r="M67" s="9" t="n"/>
      <c r="N67" s="9">
        <f>IF(A67="","",MONTH(A67))</f>
        <v/>
      </c>
      <c r="O67" s="9">
        <f>IF(A67="","",YEAR(A67))</f>
        <v/>
      </c>
    </row>
    <row r="68">
      <c r="A68" s="7" t="n"/>
      <c r="B68" s="6" t="n"/>
      <c r="C68" s="6" t="n"/>
      <c r="D68" s="6" t="n"/>
      <c r="E68" s="6" t="n"/>
      <c r="F68" s="6" t="n"/>
      <c r="G68" s="6" t="n"/>
      <c r="H68" s="6" t="n"/>
      <c r="I68" s="6" t="n"/>
      <c r="J68" s="7" t="n"/>
      <c r="K68" s="6">
        <f>IF(A68="","",IF(J68="","N","Y"))</f>
        <v/>
      </c>
      <c r="L68" s="6" t="n"/>
      <c r="M68" s="6" t="n"/>
      <c r="N68" s="6">
        <f>IF(A68="","",MONTH(A68))</f>
        <v/>
      </c>
      <c r="O68" s="6">
        <f>IF(A68="","",YEAR(A68))</f>
        <v/>
      </c>
    </row>
    <row r="69">
      <c r="A69" s="10" t="n"/>
      <c r="B69" s="9" t="n"/>
      <c r="C69" s="9" t="n"/>
      <c r="D69" s="9" t="n"/>
      <c r="E69" s="9" t="n"/>
      <c r="F69" s="9" t="n"/>
      <c r="G69" s="9" t="n"/>
      <c r="H69" s="9" t="n"/>
      <c r="I69" s="9" t="n"/>
      <c r="J69" s="10" t="n"/>
      <c r="K69" s="9">
        <f>IF(A69="","",IF(J69="","N","Y"))</f>
        <v/>
      </c>
      <c r="L69" s="9" t="n"/>
      <c r="M69" s="9" t="n"/>
      <c r="N69" s="9">
        <f>IF(A69="","",MONTH(A69))</f>
        <v/>
      </c>
      <c r="O69" s="9">
        <f>IF(A69="","",YEAR(A69))</f>
        <v/>
      </c>
    </row>
    <row r="70">
      <c r="A70" s="7" t="n"/>
      <c r="B70" s="6" t="n"/>
      <c r="C70" s="6" t="n"/>
      <c r="D70" s="6" t="n"/>
      <c r="E70" s="6" t="n"/>
      <c r="F70" s="6" t="n"/>
      <c r="G70" s="6" t="n"/>
      <c r="H70" s="6" t="n"/>
      <c r="I70" s="6" t="n"/>
      <c r="J70" s="7" t="n"/>
      <c r="K70" s="6">
        <f>IF(A70="","",IF(J70="","N","Y"))</f>
        <v/>
      </c>
      <c r="L70" s="6" t="n"/>
      <c r="M70" s="6" t="n"/>
      <c r="N70" s="6">
        <f>IF(A70="","",MONTH(A70))</f>
        <v/>
      </c>
      <c r="O70" s="6">
        <f>IF(A70="","",YEAR(A70))</f>
        <v/>
      </c>
    </row>
    <row r="71">
      <c r="A71" s="10" t="n"/>
      <c r="B71" s="9" t="n"/>
      <c r="C71" s="9" t="n"/>
      <c r="D71" s="9" t="n"/>
      <c r="E71" s="9" t="n"/>
      <c r="F71" s="9" t="n"/>
      <c r="G71" s="9" t="n"/>
      <c r="H71" s="9" t="n"/>
      <c r="I71" s="9" t="n"/>
      <c r="J71" s="10" t="n"/>
      <c r="K71" s="9">
        <f>IF(A71="","",IF(J71="","N","Y"))</f>
        <v/>
      </c>
      <c r="L71" s="9" t="n"/>
      <c r="M71" s="9" t="n"/>
      <c r="N71" s="9">
        <f>IF(A71="","",MONTH(A71))</f>
        <v/>
      </c>
      <c r="O71" s="9">
        <f>IF(A71="","",YEAR(A71))</f>
        <v/>
      </c>
    </row>
    <row r="72">
      <c r="A72" s="7" t="n"/>
      <c r="B72" s="6" t="n"/>
      <c r="C72" s="6" t="n"/>
      <c r="D72" s="6" t="n"/>
      <c r="E72" s="6" t="n"/>
      <c r="F72" s="6" t="n"/>
      <c r="G72" s="6" t="n"/>
      <c r="H72" s="6" t="n"/>
      <c r="I72" s="6" t="n"/>
      <c r="J72" s="7" t="n"/>
      <c r="K72" s="6">
        <f>IF(A72="","",IF(J72="","N","Y"))</f>
        <v/>
      </c>
      <c r="L72" s="6" t="n"/>
      <c r="M72" s="6" t="n"/>
      <c r="N72" s="6">
        <f>IF(A72="","",MONTH(A72))</f>
        <v/>
      </c>
      <c r="O72" s="6">
        <f>IF(A72="","",YEAR(A72))</f>
        <v/>
      </c>
    </row>
    <row r="73">
      <c r="A73" s="10" t="n"/>
      <c r="B73" s="9" t="n"/>
      <c r="C73" s="9" t="n"/>
      <c r="D73" s="9" t="n"/>
      <c r="E73" s="9" t="n"/>
      <c r="F73" s="9" t="n"/>
      <c r="G73" s="9" t="n"/>
      <c r="H73" s="9" t="n"/>
      <c r="I73" s="9" t="n"/>
      <c r="J73" s="10" t="n"/>
      <c r="K73" s="9">
        <f>IF(A73="","",IF(J73="","N","Y"))</f>
        <v/>
      </c>
      <c r="L73" s="9" t="n"/>
      <c r="M73" s="9" t="n"/>
      <c r="N73" s="9">
        <f>IF(A73="","",MONTH(A73))</f>
        <v/>
      </c>
      <c r="O73" s="9">
        <f>IF(A73="","",YEAR(A73))</f>
        <v/>
      </c>
    </row>
    <row r="74">
      <c r="A74" s="7" t="n"/>
      <c r="B74" s="6" t="n"/>
      <c r="C74" s="6" t="n"/>
      <c r="D74" s="6" t="n"/>
      <c r="E74" s="6" t="n"/>
      <c r="F74" s="6" t="n"/>
      <c r="G74" s="6" t="n"/>
      <c r="H74" s="6" t="n"/>
      <c r="I74" s="6" t="n"/>
      <c r="J74" s="7" t="n"/>
      <c r="K74" s="6">
        <f>IF(A74="","",IF(J74="","N","Y"))</f>
        <v/>
      </c>
      <c r="L74" s="6" t="n"/>
      <c r="M74" s="6" t="n"/>
      <c r="N74" s="6">
        <f>IF(A74="","",MONTH(A74))</f>
        <v/>
      </c>
      <c r="O74" s="6">
        <f>IF(A74="","",YEAR(A74))</f>
        <v/>
      </c>
    </row>
    <row r="75">
      <c r="A75" s="10" t="n"/>
      <c r="B75" s="9" t="n"/>
      <c r="C75" s="9" t="n"/>
      <c r="D75" s="9" t="n"/>
      <c r="E75" s="9" t="n"/>
      <c r="F75" s="9" t="n"/>
      <c r="G75" s="9" t="n"/>
      <c r="H75" s="9" t="n"/>
      <c r="I75" s="9" t="n"/>
      <c r="J75" s="10" t="n"/>
      <c r="K75" s="9">
        <f>IF(A75="","",IF(J75="","N","Y"))</f>
        <v/>
      </c>
      <c r="L75" s="9" t="n"/>
      <c r="M75" s="9" t="n"/>
      <c r="N75" s="9">
        <f>IF(A75="","",MONTH(A75))</f>
        <v/>
      </c>
      <c r="O75" s="9">
        <f>IF(A75="","",YEAR(A75))</f>
        <v/>
      </c>
    </row>
    <row r="76">
      <c r="A76" s="7" t="n"/>
      <c r="B76" s="6" t="n"/>
      <c r="C76" s="6" t="n"/>
      <c r="D76" s="6" t="n"/>
      <c r="E76" s="6" t="n"/>
      <c r="F76" s="6" t="n"/>
      <c r="G76" s="6" t="n"/>
      <c r="H76" s="6" t="n"/>
      <c r="I76" s="6" t="n"/>
      <c r="J76" s="7" t="n"/>
      <c r="K76" s="6">
        <f>IF(A76="","",IF(J76="","N","Y"))</f>
        <v/>
      </c>
      <c r="L76" s="6" t="n"/>
      <c r="M76" s="6" t="n"/>
      <c r="N76" s="6">
        <f>IF(A76="","",MONTH(A76))</f>
        <v/>
      </c>
      <c r="O76" s="6">
        <f>IF(A76="","",YEAR(A76))</f>
        <v/>
      </c>
    </row>
    <row r="77">
      <c r="A77" s="10" t="n"/>
      <c r="B77" s="9" t="n"/>
      <c r="C77" s="9" t="n"/>
      <c r="D77" s="9" t="n"/>
      <c r="E77" s="9" t="n"/>
      <c r="F77" s="9" t="n"/>
      <c r="G77" s="9" t="n"/>
      <c r="H77" s="9" t="n"/>
      <c r="I77" s="9" t="n"/>
      <c r="J77" s="10" t="n"/>
      <c r="K77" s="9">
        <f>IF(A77="","",IF(J77="","N","Y"))</f>
        <v/>
      </c>
      <c r="L77" s="9" t="n"/>
      <c r="M77" s="9" t="n"/>
      <c r="N77" s="9">
        <f>IF(A77="","",MONTH(A77))</f>
        <v/>
      </c>
      <c r="O77" s="9">
        <f>IF(A77="","",YEAR(A77))</f>
        <v/>
      </c>
    </row>
    <row r="78">
      <c r="A78" s="7" t="n"/>
      <c r="B78" s="6" t="n"/>
      <c r="C78" s="6" t="n"/>
      <c r="D78" s="6" t="n"/>
      <c r="E78" s="6" t="n"/>
      <c r="F78" s="6" t="n"/>
      <c r="G78" s="6" t="n"/>
      <c r="H78" s="6" t="n"/>
      <c r="I78" s="6" t="n"/>
      <c r="J78" s="7" t="n"/>
      <c r="K78" s="6">
        <f>IF(A78="","",IF(J78="","N","Y"))</f>
        <v/>
      </c>
      <c r="L78" s="6" t="n"/>
      <c r="M78" s="6" t="n"/>
      <c r="N78" s="6">
        <f>IF(A78="","",MONTH(A78))</f>
        <v/>
      </c>
      <c r="O78" s="6">
        <f>IF(A78="","",YEAR(A78))</f>
        <v/>
      </c>
    </row>
    <row r="79">
      <c r="A79" s="10" t="n"/>
      <c r="B79" s="9" t="n"/>
      <c r="C79" s="9" t="n"/>
      <c r="D79" s="9" t="n"/>
      <c r="E79" s="9" t="n"/>
      <c r="F79" s="9" t="n"/>
      <c r="G79" s="9" t="n"/>
      <c r="H79" s="9" t="n"/>
      <c r="I79" s="9" t="n"/>
      <c r="J79" s="10" t="n"/>
      <c r="K79" s="9">
        <f>IF(A79="","",IF(J79="","N","Y"))</f>
        <v/>
      </c>
      <c r="L79" s="9" t="n"/>
      <c r="M79" s="9" t="n"/>
      <c r="N79" s="9">
        <f>IF(A79="","",MONTH(A79))</f>
        <v/>
      </c>
      <c r="O79" s="9">
        <f>IF(A79="","",YEAR(A79))</f>
        <v/>
      </c>
    </row>
    <row r="80">
      <c r="A80" s="7" t="n"/>
      <c r="B80" s="6" t="n"/>
      <c r="C80" s="6" t="n"/>
      <c r="D80" s="6" t="n"/>
      <c r="E80" s="6" t="n"/>
      <c r="F80" s="6" t="n"/>
      <c r="G80" s="6" t="n"/>
      <c r="H80" s="6" t="n"/>
      <c r="I80" s="6" t="n"/>
      <c r="J80" s="7" t="n"/>
      <c r="K80" s="6">
        <f>IF(A80="","",IF(J80="","N","Y"))</f>
        <v/>
      </c>
      <c r="L80" s="6" t="n"/>
      <c r="M80" s="6" t="n"/>
      <c r="N80" s="6">
        <f>IF(A80="","",MONTH(A80))</f>
        <v/>
      </c>
      <c r="O80" s="6">
        <f>IF(A80="","",YEAR(A80))</f>
        <v/>
      </c>
    </row>
    <row r="81">
      <c r="A81" s="10" t="n"/>
      <c r="B81" s="9" t="n"/>
      <c r="C81" s="9" t="n"/>
      <c r="D81" s="9" t="n"/>
      <c r="E81" s="9" t="n"/>
      <c r="F81" s="9" t="n"/>
      <c r="G81" s="9" t="n"/>
      <c r="H81" s="9" t="n"/>
      <c r="I81" s="9" t="n"/>
      <c r="J81" s="10" t="n"/>
      <c r="K81" s="9">
        <f>IF(A81="","",IF(J81="","N","Y"))</f>
        <v/>
      </c>
      <c r="L81" s="9" t="n"/>
      <c r="M81" s="9" t="n"/>
      <c r="N81" s="9">
        <f>IF(A81="","",MONTH(A81))</f>
        <v/>
      </c>
      <c r="O81" s="9">
        <f>IF(A81="","",YEAR(A81))</f>
        <v/>
      </c>
    </row>
    <row r="82">
      <c r="A82" s="7" t="n"/>
      <c r="B82" s="6" t="n"/>
      <c r="C82" s="6" t="n"/>
      <c r="D82" s="6" t="n"/>
      <c r="E82" s="6" t="n"/>
      <c r="F82" s="6" t="n"/>
      <c r="G82" s="6" t="n"/>
      <c r="H82" s="6" t="n"/>
      <c r="I82" s="6" t="n"/>
      <c r="J82" s="7" t="n"/>
      <c r="K82" s="6">
        <f>IF(A82="","",IF(J82="","N","Y"))</f>
        <v/>
      </c>
      <c r="L82" s="6" t="n"/>
      <c r="M82" s="6" t="n"/>
      <c r="N82" s="6">
        <f>IF(A82="","",MONTH(A82))</f>
        <v/>
      </c>
      <c r="O82" s="6">
        <f>IF(A82="","",YEAR(A82))</f>
        <v/>
      </c>
    </row>
    <row r="83">
      <c r="A83" s="10" t="n"/>
      <c r="B83" s="9" t="n"/>
      <c r="C83" s="9" t="n"/>
      <c r="D83" s="9" t="n"/>
      <c r="E83" s="9" t="n"/>
      <c r="F83" s="9" t="n"/>
      <c r="G83" s="9" t="n"/>
      <c r="H83" s="9" t="n"/>
      <c r="I83" s="9" t="n"/>
      <c r="J83" s="10" t="n"/>
      <c r="K83" s="9">
        <f>IF(A83="","",IF(J83="","N","Y"))</f>
        <v/>
      </c>
      <c r="L83" s="9" t="n"/>
      <c r="M83" s="9" t="n"/>
      <c r="N83" s="9">
        <f>IF(A83="","",MONTH(A83))</f>
        <v/>
      </c>
      <c r="O83" s="9">
        <f>IF(A83="","",YEAR(A83))</f>
        <v/>
      </c>
    </row>
    <row r="84">
      <c r="A84" s="7" t="n"/>
      <c r="B84" s="6" t="n"/>
      <c r="C84" s="6" t="n"/>
      <c r="D84" s="6" t="n"/>
      <c r="E84" s="6" t="n"/>
      <c r="F84" s="6" t="n"/>
      <c r="G84" s="6" t="n"/>
      <c r="H84" s="6" t="n"/>
      <c r="I84" s="6" t="n"/>
      <c r="J84" s="7" t="n"/>
      <c r="K84" s="6">
        <f>IF(A84="","",IF(J84="","N","Y"))</f>
        <v/>
      </c>
      <c r="L84" s="6" t="n"/>
      <c r="M84" s="6" t="n"/>
      <c r="N84" s="6">
        <f>IF(A84="","",MONTH(A84))</f>
        <v/>
      </c>
      <c r="O84" s="6">
        <f>IF(A84="","",YEAR(A84))</f>
        <v/>
      </c>
    </row>
    <row r="85">
      <c r="A85" s="10" t="n"/>
      <c r="B85" s="9" t="n"/>
      <c r="C85" s="9" t="n"/>
      <c r="D85" s="9" t="n"/>
      <c r="E85" s="9" t="n"/>
      <c r="F85" s="9" t="n"/>
      <c r="G85" s="9" t="n"/>
      <c r="H85" s="9" t="n"/>
      <c r="I85" s="9" t="n"/>
      <c r="J85" s="10" t="n"/>
      <c r="K85" s="9">
        <f>IF(A85="","",IF(J85="","N","Y"))</f>
        <v/>
      </c>
      <c r="L85" s="9" t="n"/>
      <c r="M85" s="9" t="n"/>
      <c r="N85" s="9">
        <f>IF(A85="","",MONTH(A85))</f>
        <v/>
      </c>
      <c r="O85" s="9">
        <f>IF(A85="","",YEAR(A85))</f>
        <v/>
      </c>
    </row>
    <row r="86">
      <c r="A86" s="7" t="n"/>
      <c r="B86" s="6" t="n"/>
      <c r="C86" s="6" t="n"/>
      <c r="D86" s="6" t="n"/>
      <c r="E86" s="6" t="n"/>
      <c r="F86" s="6" t="n"/>
      <c r="G86" s="6" t="n"/>
      <c r="H86" s="6" t="n"/>
      <c r="I86" s="6" t="n"/>
      <c r="J86" s="7" t="n"/>
      <c r="K86" s="6">
        <f>IF(A86="","",IF(J86="","N","Y"))</f>
        <v/>
      </c>
      <c r="L86" s="6" t="n"/>
      <c r="M86" s="6" t="n"/>
      <c r="N86" s="6">
        <f>IF(A86="","",MONTH(A86))</f>
        <v/>
      </c>
      <c r="O86" s="6">
        <f>IF(A86="","",YEAR(A86))</f>
        <v/>
      </c>
    </row>
    <row r="87">
      <c r="A87" s="10" t="n"/>
      <c r="B87" s="9" t="n"/>
      <c r="C87" s="9" t="n"/>
      <c r="D87" s="9" t="n"/>
      <c r="E87" s="9" t="n"/>
      <c r="F87" s="9" t="n"/>
      <c r="G87" s="9" t="n"/>
      <c r="H87" s="9" t="n"/>
      <c r="I87" s="9" t="n"/>
      <c r="J87" s="10" t="n"/>
      <c r="K87" s="9">
        <f>IF(A87="","",IF(J87="","N","Y"))</f>
        <v/>
      </c>
      <c r="L87" s="9" t="n"/>
      <c r="M87" s="9" t="n"/>
      <c r="N87" s="9">
        <f>IF(A87="","",MONTH(A87))</f>
        <v/>
      </c>
      <c r="O87" s="9">
        <f>IF(A87="","",YEAR(A87))</f>
        <v/>
      </c>
    </row>
    <row r="88">
      <c r="A88" s="7" t="n"/>
      <c r="B88" s="6" t="n"/>
      <c r="C88" s="6" t="n"/>
      <c r="D88" s="6" t="n"/>
      <c r="E88" s="6" t="n"/>
      <c r="F88" s="6" t="n"/>
      <c r="G88" s="6" t="n"/>
      <c r="H88" s="6" t="n"/>
      <c r="I88" s="6" t="n"/>
      <c r="J88" s="7" t="n"/>
      <c r="K88" s="6">
        <f>IF(A88="","",IF(J88="","N","Y"))</f>
        <v/>
      </c>
      <c r="L88" s="6" t="n"/>
      <c r="M88" s="6" t="n"/>
      <c r="N88" s="6">
        <f>IF(A88="","",MONTH(A88))</f>
        <v/>
      </c>
      <c r="O88" s="6">
        <f>IF(A88="","",YEAR(A88))</f>
        <v/>
      </c>
    </row>
    <row r="89">
      <c r="A89" s="10" t="n"/>
      <c r="B89" s="9" t="n"/>
      <c r="C89" s="9" t="n"/>
      <c r="D89" s="9" t="n"/>
      <c r="E89" s="9" t="n"/>
      <c r="F89" s="9" t="n"/>
      <c r="G89" s="9" t="n"/>
      <c r="H89" s="9" t="n"/>
      <c r="I89" s="9" t="n"/>
      <c r="J89" s="10" t="n"/>
      <c r="K89" s="9">
        <f>IF(A89="","",IF(J89="","N","Y"))</f>
        <v/>
      </c>
      <c r="L89" s="9" t="n"/>
      <c r="M89" s="9" t="n"/>
      <c r="N89" s="9">
        <f>IF(A89="","",MONTH(A89))</f>
        <v/>
      </c>
      <c r="O89" s="9">
        <f>IF(A89="","",YEAR(A89))</f>
        <v/>
      </c>
    </row>
    <row r="90">
      <c r="A90" s="7" t="n"/>
      <c r="B90" s="6" t="n"/>
      <c r="C90" s="6" t="n"/>
      <c r="D90" s="6" t="n"/>
      <c r="E90" s="6" t="n"/>
      <c r="F90" s="6" t="n"/>
      <c r="G90" s="6" t="n"/>
      <c r="H90" s="6" t="n"/>
      <c r="I90" s="6" t="n"/>
      <c r="J90" s="7" t="n"/>
      <c r="K90" s="6">
        <f>IF(A90="","",IF(J90="","N","Y"))</f>
        <v/>
      </c>
      <c r="L90" s="6" t="n"/>
      <c r="M90" s="6" t="n"/>
      <c r="N90" s="6">
        <f>IF(A90="","",MONTH(A90))</f>
        <v/>
      </c>
      <c r="O90" s="6">
        <f>IF(A90="","",YEAR(A90))</f>
        <v/>
      </c>
    </row>
    <row r="91">
      <c r="A91" s="10" t="n"/>
      <c r="B91" s="9" t="n"/>
      <c r="C91" s="9" t="n"/>
      <c r="D91" s="9" t="n"/>
      <c r="E91" s="9" t="n"/>
      <c r="F91" s="9" t="n"/>
      <c r="G91" s="9" t="n"/>
      <c r="H91" s="9" t="n"/>
      <c r="I91" s="9" t="n"/>
      <c r="J91" s="10" t="n"/>
      <c r="K91" s="9">
        <f>IF(A91="","",IF(J91="","N","Y"))</f>
        <v/>
      </c>
      <c r="L91" s="9" t="n"/>
      <c r="M91" s="9" t="n"/>
      <c r="N91" s="9">
        <f>IF(A91="","",MONTH(A91))</f>
        <v/>
      </c>
      <c r="O91" s="9">
        <f>IF(A91="","",YEAR(A91))</f>
        <v/>
      </c>
    </row>
    <row r="92">
      <c r="A92" s="7" t="n"/>
      <c r="B92" s="6" t="n"/>
      <c r="C92" s="6" t="n"/>
      <c r="D92" s="6" t="n"/>
      <c r="E92" s="6" t="n"/>
      <c r="F92" s="6" t="n"/>
      <c r="G92" s="6" t="n"/>
      <c r="H92" s="6" t="n"/>
      <c r="I92" s="6" t="n"/>
      <c r="J92" s="7" t="n"/>
      <c r="K92" s="6">
        <f>IF(A92="","",IF(J92="","N","Y"))</f>
        <v/>
      </c>
      <c r="L92" s="6" t="n"/>
      <c r="M92" s="6" t="n"/>
      <c r="N92" s="6">
        <f>IF(A92="","",MONTH(A92))</f>
        <v/>
      </c>
      <c r="O92" s="6">
        <f>IF(A92="","",YEAR(A92))</f>
        <v/>
      </c>
    </row>
    <row r="93">
      <c r="A93" s="10" t="n"/>
      <c r="B93" s="9" t="n"/>
      <c r="C93" s="9" t="n"/>
      <c r="D93" s="9" t="n"/>
      <c r="E93" s="9" t="n"/>
      <c r="F93" s="9" t="n"/>
      <c r="G93" s="9" t="n"/>
      <c r="H93" s="9" t="n"/>
      <c r="I93" s="9" t="n"/>
      <c r="J93" s="10" t="n"/>
      <c r="K93" s="9">
        <f>IF(A93="","",IF(J93="","N","Y"))</f>
        <v/>
      </c>
      <c r="L93" s="9" t="n"/>
      <c r="M93" s="9" t="n"/>
      <c r="N93" s="9">
        <f>IF(A93="","",MONTH(A93))</f>
        <v/>
      </c>
      <c r="O93" s="9">
        <f>IF(A93="","",YEAR(A93))</f>
        <v/>
      </c>
    </row>
    <row r="94">
      <c r="A94" s="7" t="n"/>
      <c r="B94" s="6" t="n"/>
      <c r="C94" s="6" t="n"/>
      <c r="D94" s="6" t="n"/>
      <c r="E94" s="6" t="n"/>
      <c r="F94" s="6" t="n"/>
      <c r="G94" s="6" t="n"/>
      <c r="H94" s="6" t="n"/>
      <c r="I94" s="6" t="n"/>
      <c r="J94" s="7" t="n"/>
      <c r="K94" s="6">
        <f>IF(A94="","",IF(J94="","N","Y"))</f>
        <v/>
      </c>
      <c r="L94" s="6" t="n"/>
      <c r="M94" s="6" t="n"/>
      <c r="N94" s="6">
        <f>IF(A94="","",MONTH(A94))</f>
        <v/>
      </c>
      <c r="O94" s="6">
        <f>IF(A94="","",YEAR(A94))</f>
        <v/>
      </c>
    </row>
    <row r="95">
      <c r="A95" s="10" t="n"/>
      <c r="B95" s="9" t="n"/>
      <c r="C95" s="9" t="n"/>
      <c r="D95" s="9" t="n"/>
      <c r="E95" s="9" t="n"/>
      <c r="F95" s="9" t="n"/>
      <c r="G95" s="9" t="n"/>
      <c r="H95" s="9" t="n"/>
      <c r="I95" s="9" t="n"/>
      <c r="J95" s="10" t="n"/>
      <c r="K95" s="9">
        <f>IF(A95="","",IF(J95="","N","Y"))</f>
        <v/>
      </c>
      <c r="L95" s="9" t="n"/>
      <c r="M95" s="9" t="n"/>
      <c r="N95" s="9">
        <f>IF(A95="","",MONTH(A95))</f>
        <v/>
      </c>
      <c r="O95" s="9">
        <f>IF(A95="","",YEAR(A95))</f>
        <v/>
      </c>
    </row>
    <row r="96">
      <c r="A96" s="7" t="n"/>
      <c r="B96" s="6" t="n"/>
      <c r="C96" s="6" t="n"/>
      <c r="D96" s="6" t="n"/>
      <c r="E96" s="6" t="n"/>
      <c r="F96" s="6" t="n"/>
      <c r="G96" s="6" t="n"/>
      <c r="H96" s="6" t="n"/>
      <c r="I96" s="6" t="n"/>
      <c r="J96" s="7" t="n"/>
      <c r="K96" s="6">
        <f>IF(A96="","",IF(J96="","N","Y"))</f>
        <v/>
      </c>
      <c r="L96" s="6" t="n"/>
      <c r="M96" s="6" t="n"/>
      <c r="N96" s="6">
        <f>IF(A96="","",MONTH(A96))</f>
        <v/>
      </c>
      <c r="O96" s="6">
        <f>IF(A96="","",YEAR(A96))</f>
        <v/>
      </c>
    </row>
    <row r="97">
      <c r="A97" s="10" t="n"/>
      <c r="B97" s="9" t="n"/>
      <c r="C97" s="9" t="n"/>
      <c r="D97" s="9" t="n"/>
      <c r="E97" s="9" t="n"/>
      <c r="F97" s="9" t="n"/>
      <c r="G97" s="9" t="n"/>
      <c r="H97" s="9" t="n"/>
      <c r="I97" s="9" t="n"/>
      <c r="J97" s="10" t="n"/>
      <c r="K97" s="9">
        <f>IF(A97="","",IF(J97="","N","Y"))</f>
        <v/>
      </c>
      <c r="L97" s="9" t="n"/>
      <c r="M97" s="9" t="n"/>
      <c r="N97" s="9">
        <f>IF(A97="","",MONTH(A97))</f>
        <v/>
      </c>
      <c r="O97" s="9">
        <f>IF(A97="","",YEAR(A97))</f>
        <v/>
      </c>
    </row>
    <row r="98">
      <c r="A98" s="7" t="n"/>
      <c r="B98" s="6" t="n"/>
      <c r="C98" s="6" t="n"/>
      <c r="D98" s="6" t="n"/>
      <c r="E98" s="6" t="n"/>
      <c r="F98" s="6" t="n"/>
      <c r="G98" s="6" t="n"/>
      <c r="H98" s="6" t="n"/>
      <c r="I98" s="6" t="n"/>
      <c r="J98" s="7" t="n"/>
      <c r="K98" s="6">
        <f>IF(A98="","",IF(J98="","N","Y"))</f>
        <v/>
      </c>
      <c r="L98" s="6" t="n"/>
      <c r="M98" s="6" t="n"/>
      <c r="N98" s="6">
        <f>IF(A98="","",MONTH(A98))</f>
        <v/>
      </c>
      <c r="O98" s="6">
        <f>IF(A98="","",YEAR(A98))</f>
        <v/>
      </c>
    </row>
    <row r="99">
      <c r="A99" s="10" t="n"/>
      <c r="B99" s="9" t="n"/>
      <c r="C99" s="9" t="n"/>
      <c r="D99" s="9" t="n"/>
      <c r="E99" s="9" t="n"/>
      <c r="F99" s="9" t="n"/>
      <c r="G99" s="9" t="n"/>
      <c r="H99" s="9" t="n"/>
      <c r="I99" s="9" t="n"/>
      <c r="J99" s="10" t="n"/>
      <c r="K99" s="9">
        <f>IF(A99="","",IF(J99="","N","Y"))</f>
        <v/>
      </c>
      <c r="L99" s="9" t="n"/>
      <c r="M99" s="9" t="n"/>
      <c r="N99" s="9">
        <f>IF(A99="","",MONTH(A99))</f>
        <v/>
      </c>
      <c r="O99" s="9">
        <f>IF(A99="","",YEAR(A99))</f>
        <v/>
      </c>
    </row>
    <row r="100">
      <c r="A100" s="7" t="n"/>
      <c r="B100" s="6" t="n"/>
      <c r="C100" s="6" t="n"/>
      <c r="D100" s="6" t="n"/>
      <c r="E100" s="6" t="n"/>
      <c r="F100" s="6" t="n"/>
      <c r="G100" s="6" t="n"/>
      <c r="H100" s="6" t="n"/>
      <c r="I100" s="6" t="n"/>
      <c r="J100" s="7" t="n"/>
      <c r="K100" s="6">
        <f>IF(A100="","",IF(J100="","N","Y"))</f>
        <v/>
      </c>
      <c r="L100" s="6" t="n"/>
      <c r="M100" s="6" t="n"/>
      <c r="N100" s="6">
        <f>IF(A100="","",MONTH(A100))</f>
        <v/>
      </c>
      <c r="O100" s="6">
        <f>IF(A100="","",YEAR(A100))</f>
        <v/>
      </c>
    </row>
    <row r="101">
      <c r="A101" s="10" t="n"/>
      <c r="B101" s="9" t="n"/>
      <c r="C101" s="9" t="n"/>
      <c r="D101" s="9" t="n"/>
      <c r="E101" s="9" t="n"/>
      <c r="F101" s="9" t="n"/>
      <c r="G101" s="9" t="n"/>
      <c r="H101" s="9" t="n"/>
      <c r="I101" s="9" t="n"/>
      <c r="J101" s="10" t="n"/>
      <c r="K101" s="9">
        <f>IF(A101="","",IF(J101="","N","Y"))</f>
        <v/>
      </c>
      <c r="L101" s="9" t="n"/>
      <c r="M101" s="9" t="n"/>
      <c r="N101" s="9">
        <f>IF(A101="","",MONTH(A101))</f>
        <v/>
      </c>
      <c r="O101" s="9">
        <f>IF(A101="","",YEAR(A101))</f>
        <v/>
      </c>
    </row>
    <row r="102">
      <c r="A102" s="7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7" t="n"/>
      <c r="K102" s="6">
        <f>IF(A102="","",IF(J102="","N","Y"))</f>
        <v/>
      </c>
      <c r="L102" s="6" t="n"/>
      <c r="M102" s="6" t="n"/>
      <c r="N102" s="6">
        <f>IF(A102="","",MONTH(A102))</f>
        <v/>
      </c>
      <c r="O102" s="6">
        <f>IF(A102="","",YEAR(A102))</f>
        <v/>
      </c>
    </row>
    <row r="103">
      <c r="A103" s="10" t="n"/>
      <c r="B103" s="9" t="n"/>
      <c r="C103" s="9" t="n"/>
      <c r="D103" s="9" t="n"/>
      <c r="E103" s="9" t="n"/>
      <c r="F103" s="9" t="n"/>
      <c r="G103" s="9" t="n"/>
      <c r="H103" s="9" t="n"/>
      <c r="I103" s="9" t="n"/>
      <c r="J103" s="10" t="n"/>
      <c r="K103" s="9">
        <f>IF(A103="","",IF(J103="","N","Y"))</f>
        <v/>
      </c>
      <c r="L103" s="9" t="n"/>
      <c r="M103" s="9" t="n"/>
      <c r="N103" s="9">
        <f>IF(A103="","",MONTH(A103))</f>
        <v/>
      </c>
      <c r="O103" s="9">
        <f>IF(A103="","",YEAR(A103))</f>
        <v/>
      </c>
    </row>
    <row r="104">
      <c r="A104" s="7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7" t="n"/>
      <c r="K104" s="6">
        <f>IF(A104="","",IF(J104="","N","Y"))</f>
        <v/>
      </c>
      <c r="L104" s="6" t="n"/>
      <c r="M104" s="6" t="n"/>
      <c r="N104" s="6">
        <f>IF(A104="","",MONTH(A104))</f>
        <v/>
      </c>
      <c r="O104" s="6">
        <f>IF(A104="","",YEAR(A104))</f>
        <v/>
      </c>
    </row>
    <row r="105">
      <c r="A105" s="10" t="n"/>
      <c r="B105" s="9" t="n"/>
      <c r="C105" s="9" t="n"/>
      <c r="D105" s="9" t="n"/>
      <c r="E105" s="9" t="n"/>
      <c r="F105" s="9" t="n"/>
      <c r="G105" s="9" t="n"/>
      <c r="H105" s="9" t="n"/>
      <c r="I105" s="9" t="n"/>
      <c r="J105" s="10" t="n"/>
      <c r="K105" s="9">
        <f>IF(A105="","",IF(J105="","N","Y"))</f>
        <v/>
      </c>
      <c r="L105" s="9" t="n"/>
      <c r="M105" s="9" t="n"/>
      <c r="N105" s="9">
        <f>IF(A105="","",MONTH(A105))</f>
        <v/>
      </c>
      <c r="O105" s="9">
        <f>IF(A105="","",YEAR(A105))</f>
        <v/>
      </c>
    </row>
    <row r="106">
      <c r="A106" s="7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7" t="n"/>
      <c r="K106" s="6">
        <f>IF(A106="","",IF(J106="","N","Y"))</f>
        <v/>
      </c>
      <c r="L106" s="6" t="n"/>
      <c r="M106" s="6" t="n"/>
      <c r="N106" s="6">
        <f>IF(A106="","",MONTH(A106))</f>
        <v/>
      </c>
      <c r="O106" s="6">
        <f>IF(A106="","",YEAR(A106))</f>
        <v/>
      </c>
    </row>
    <row r="107">
      <c r="A107" s="10" t="n"/>
      <c r="B107" s="9" t="n"/>
      <c r="C107" s="9" t="n"/>
      <c r="D107" s="9" t="n"/>
      <c r="E107" s="9" t="n"/>
      <c r="F107" s="9" t="n"/>
      <c r="G107" s="9" t="n"/>
      <c r="H107" s="9" t="n"/>
      <c r="I107" s="9" t="n"/>
      <c r="J107" s="10" t="n"/>
      <c r="K107" s="9">
        <f>IF(A107="","",IF(J107="","N","Y"))</f>
        <v/>
      </c>
      <c r="L107" s="9" t="n"/>
      <c r="M107" s="9" t="n"/>
      <c r="N107" s="9">
        <f>IF(A107="","",MONTH(A107))</f>
        <v/>
      </c>
      <c r="O107" s="9">
        <f>IF(A107="","",YEAR(A107))</f>
        <v/>
      </c>
    </row>
    <row r="108">
      <c r="A108" s="7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7" t="n"/>
      <c r="K108" s="6">
        <f>IF(A108="","",IF(J108="","N","Y"))</f>
        <v/>
      </c>
      <c r="L108" s="6" t="n"/>
      <c r="M108" s="6" t="n"/>
      <c r="N108" s="6">
        <f>IF(A108="","",MONTH(A108))</f>
        <v/>
      </c>
      <c r="O108" s="6">
        <f>IF(A108="","",YEAR(A108))</f>
        <v/>
      </c>
    </row>
    <row r="109">
      <c r="A109" s="10" t="n"/>
      <c r="B109" s="9" t="n"/>
      <c r="C109" s="9" t="n"/>
      <c r="D109" s="9" t="n"/>
      <c r="E109" s="9" t="n"/>
      <c r="F109" s="9" t="n"/>
      <c r="G109" s="9" t="n"/>
      <c r="H109" s="9" t="n"/>
      <c r="I109" s="9" t="n"/>
      <c r="J109" s="10" t="n"/>
      <c r="K109" s="9">
        <f>IF(A109="","",IF(J109="","N","Y"))</f>
        <v/>
      </c>
      <c r="L109" s="9" t="n"/>
      <c r="M109" s="9" t="n"/>
      <c r="N109" s="9">
        <f>IF(A109="","",MONTH(A109))</f>
        <v/>
      </c>
      <c r="O109" s="9">
        <f>IF(A109="","",YEAR(A109))</f>
        <v/>
      </c>
    </row>
    <row r="110">
      <c r="A110" s="7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7" t="n"/>
      <c r="K110" s="6">
        <f>IF(A110="","",IF(J110="","N","Y"))</f>
        <v/>
      </c>
      <c r="L110" s="6" t="n"/>
      <c r="M110" s="6" t="n"/>
      <c r="N110" s="6">
        <f>IF(A110="","",MONTH(A110))</f>
        <v/>
      </c>
      <c r="O110" s="6">
        <f>IF(A110="","",YEAR(A110))</f>
        <v/>
      </c>
    </row>
    <row r="111">
      <c r="A111" s="10" t="n"/>
      <c r="B111" s="9" t="n"/>
      <c r="C111" s="9" t="n"/>
      <c r="D111" s="9" t="n"/>
      <c r="E111" s="9" t="n"/>
      <c r="F111" s="9" t="n"/>
      <c r="G111" s="9" t="n"/>
      <c r="H111" s="9" t="n"/>
      <c r="I111" s="9" t="n"/>
      <c r="J111" s="10" t="n"/>
      <c r="K111" s="9">
        <f>IF(A111="","",IF(J111="","N","Y"))</f>
        <v/>
      </c>
      <c r="L111" s="9" t="n"/>
      <c r="M111" s="9" t="n"/>
      <c r="N111" s="9">
        <f>IF(A111="","",MONTH(A111))</f>
        <v/>
      </c>
      <c r="O111" s="9">
        <f>IF(A111="","",YEAR(A111))</f>
        <v/>
      </c>
    </row>
    <row r="112">
      <c r="A112" s="7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7" t="n"/>
      <c r="K112" s="6">
        <f>IF(A112="","",IF(J112="","N","Y"))</f>
        <v/>
      </c>
      <c r="L112" s="6" t="n"/>
      <c r="M112" s="6" t="n"/>
      <c r="N112" s="6">
        <f>IF(A112="","",MONTH(A112))</f>
        <v/>
      </c>
      <c r="O112" s="6">
        <f>IF(A112="","",YEAR(A112))</f>
        <v/>
      </c>
    </row>
    <row r="113">
      <c r="A113" s="10" t="n"/>
      <c r="B113" s="9" t="n"/>
      <c r="C113" s="9" t="n"/>
      <c r="D113" s="9" t="n"/>
      <c r="E113" s="9" t="n"/>
      <c r="F113" s="9" t="n"/>
      <c r="G113" s="9" t="n"/>
      <c r="H113" s="9" t="n"/>
      <c r="I113" s="9" t="n"/>
      <c r="J113" s="10" t="n"/>
      <c r="K113" s="9">
        <f>IF(A113="","",IF(J113="","N","Y"))</f>
        <v/>
      </c>
      <c r="L113" s="9" t="n"/>
      <c r="M113" s="9" t="n"/>
      <c r="N113" s="9">
        <f>IF(A113="","",MONTH(A113))</f>
        <v/>
      </c>
      <c r="O113" s="9">
        <f>IF(A113="","",YEAR(A113))</f>
        <v/>
      </c>
    </row>
    <row r="114">
      <c r="A114" s="7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7" t="n"/>
      <c r="K114" s="6">
        <f>IF(A114="","",IF(J114="","N","Y"))</f>
        <v/>
      </c>
      <c r="L114" s="6" t="n"/>
      <c r="M114" s="6" t="n"/>
      <c r="N114" s="6">
        <f>IF(A114="","",MONTH(A114))</f>
        <v/>
      </c>
      <c r="O114" s="6">
        <f>IF(A114="","",YEAR(A114))</f>
        <v/>
      </c>
    </row>
    <row r="115">
      <c r="A115" s="10" t="n"/>
      <c r="B115" s="9" t="n"/>
      <c r="C115" s="9" t="n"/>
      <c r="D115" s="9" t="n"/>
      <c r="E115" s="9" t="n"/>
      <c r="F115" s="9" t="n"/>
      <c r="G115" s="9" t="n"/>
      <c r="H115" s="9" t="n"/>
      <c r="I115" s="9" t="n"/>
      <c r="J115" s="10" t="n"/>
      <c r="K115" s="9">
        <f>IF(A115="","",IF(J115="","N","Y"))</f>
        <v/>
      </c>
      <c r="L115" s="9" t="n"/>
      <c r="M115" s="9" t="n"/>
      <c r="N115" s="9">
        <f>IF(A115="","",MONTH(A115))</f>
        <v/>
      </c>
      <c r="O115" s="9">
        <f>IF(A115="","",YEAR(A115))</f>
        <v/>
      </c>
    </row>
    <row r="116">
      <c r="A116" s="7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7" t="n"/>
      <c r="K116" s="6">
        <f>IF(A116="","",IF(J116="","N","Y"))</f>
        <v/>
      </c>
      <c r="L116" s="6" t="n"/>
      <c r="M116" s="6" t="n"/>
      <c r="N116" s="6">
        <f>IF(A116="","",MONTH(A116))</f>
        <v/>
      </c>
      <c r="O116" s="6">
        <f>IF(A116="","",YEAR(A116))</f>
        <v/>
      </c>
    </row>
    <row r="117">
      <c r="A117" s="10" t="n"/>
      <c r="B117" s="9" t="n"/>
      <c r="C117" s="9" t="n"/>
      <c r="D117" s="9" t="n"/>
      <c r="E117" s="9" t="n"/>
      <c r="F117" s="9" t="n"/>
      <c r="G117" s="9" t="n"/>
      <c r="H117" s="9" t="n"/>
      <c r="I117" s="9" t="n"/>
      <c r="J117" s="10" t="n"/>
      <c r="K117" s="9">
        <f>IF(A117="","",IF(J117="","N","Y"))</f>
        <v/>
      </c>
      <c r="L117" s="9" t="n"/>
      <c r="M117" s="9" t="n"/>
      <c r="N117" s="9">
        <f>IF(A117="","",MONTH(A117))</f>
        <v/>
      </c>
      <c r="O117" s="9">
        <f>IF(A117="","",YEAR(A117))</f>
        <v/>
      </c>
    </row>
    <row r="118">
      <c r="A118" s="7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7" t="n"/>
      <c r="K118" s="6">
        <f>IF(A118="","",IF(J118="","N","Y"))</f>
        <v/>
      </c>
      <c r="L118" s="6" t="n"/>
      <c r="M118" s="6" t="n"/>
      <c r="N118" s="6">
        <f>IF(A118="","",MONTH(A118))</f>
        <v/>
      </c>
      <c r="O118" s="6">
        <f>IF(A118="","",YEAR(A118))</f>
        <v/>
      </c>
    </row>
    <row r="119">
      <c r="A119" s="10" t="n"/>
      <c r="B119" s="9" t="n"/>
      <c r="C119" s="9" t="n"/>
      <c r="D119" s="9" t="n"/>
      <c r="E119" s="9" t="n"/>
      <c r="F119" s="9" t="n"/>
      <c r="G119" s="9" t="n"/>
      <c r="H119" s="9" t="n"/>
      <c r="I119" s="9" t="n"/>
      <c r="J119" s="10" t="n"/>
      <c r="K119" s="9">
        <f>IF(A119="","",IF(J119="","N","Y"))</f>
        <v/>
      </c>
      <c r="L119" s="9" t="n"/>
      <c r="M119" s="9" t="n"/>
      <c r="N119" s="9">
        <f>IF(A119="","",MONTH(A119))</f>
        <v/>
      </c>
      <c r="O119" s="9">
        <f>IF(A119="","",YEAR(A119))</f>
        <v/>
      </c>
    </row>
    <row r="120">
      <c r="A120" s="7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7" t="n"/>
      <c r="K120" s="6">
        <f>IF(A120="","",IF(J120="","N","Y"))</f>
        <v/>
      </c>
      <c r="L120" s="6" t="n"/>
      <c r="M120" s="6" t="n"/>
      <c r="N120" s="6">
        <f>IF(A120="","",MONTH(A120))</f>
        <v/>
      </c>
      <c r="O120" s="6">
        <f>IF(A120="","",YEAR(A120))</f>
        <v/>
      </c>
    </row>
    <row r="121">
      <c r="A121" s="10" t="n"/>
      <c r="B121" s="9" t="n"/>
      <c r="C121" s="9" t="n"/>
      <c r="D121" s="9" t="n"/>
      <c r="E121" s="9" t="n"/>
      <c r="F121" s="9" t="n"/>
      <c r="G121" s="9" t="n"/>
      <c r="H121" s="9" t="n"/>
      <c r="I121" s="9" t="n"/>
      <c r="J121" s="10" t="n"/>
      <c r="K121" s="9">
        <f>IF(A121="","",IF(J121="","N","Y"))</f>
        <v/>
      </c>
      <c r="L121" s="9" t="n"/>
      <c r="M121" s="9" t="n"/>
      <c r="N121" s="9">
        <f>IF(A121="","",MONTH(A121))</f>
        <v/>
      </c>
      <c r="O121" s="9">
        <f>IF(A121="","",YEAR(A121))</f>
        <v/>
      </c>
    </row>
    <row r="122">
      <c r="A122" s="7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7" t="n"/>
      <c r="K122" s="6">
        <f>IF(A122="","",IF(J122="","N","Y"))</f>
        <v/>
      </c>
      <c r="L122" s="6" t="n"/>
      <c r="M122" s="6" t="n"/>
      <c r="N122" s="6">
        <f>IF(A122="","",MONTH(A122))</f>
        <v/>
      </c>
      <c r="O122" s="6">
        <f>IF(A122="","",YEAR(A122))</f>
        <v/>
      </c>
    </row>
    <row r="123">
      <c r="A123" s="10" t="n"/>
      <c r="B123" s="9" t="n"/>
      <c r="C123" s="9" t="n"/>
      <c r="D123" s="9" t="n"/>
      <c r="E123" s="9" t="n"/>
      <c r="F123" s="9" t="n"/>
      <c r="G123" s="9" t="n"/>
      <c r="H123" s="9" t="n"/>
      <c r="I123" s="9" t="n"/>
      <c r="J123" s="10" t="n"/>
      <c r="K123" s="9">
        <f>IF(A123="","",IF(J123="","N","Y"))</f>
        <v/>
      </c>
      <c r="L123" s="9" t="n"/>
      <c r="M123" s="9" t="n"/>
      <c r="N123" s="9">
        <f>IF(A123="","",MONTH(A123))</f>
        <v/>
      </c>
      <c r="O123" s="9">
        <f>IF(A123="","",YEAR(A123))</f>
        <v/>
      </c>
    </row>
    <row r="124">
      <c r="A124" s="7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7" t="n"/>
      <c r="K124" s="6">
        <f>IF(A124="","",IF(J124="","N","Y"))</f>
        <v/>
      </c>
      <c r="L124" s="6" t="n"/>
      <c r="M124" s="6" t="n"/>
      <c r="N124" s="6">
        <f>IF(A124="","",MONTH(A124))</f>
        <v/>
      </c>
      <c r="O124" s="6">
        <f>IF(A124="","",YEAR(A124))</f>
        <v/>
      </c>
    </row>
    <row r="125">
      <c r="A125" s="10" t="n"/>
      <c r="B125" s="9" t="n"/>
      <c r="C125" s="9" t="n"/>
      <c r="D125" s="9" t="n"/>
      <c r="E125" s="9" t="n"/>
      <c r="F125" s="9" t="n"/>
      <c r="G125" s="9" t="n"/>
      <c r="H125" s="9" t="n"/>
      <c r="I125" s="9" t="n"/>
      <c r="J125" s="10" t="n"/>
      <c r="K125" s="9">
        <f>IF(A125="","",IF(J125="","N","Y"))</f>
        <v/>
      </c>
      <c r="L125" s="9" t="n"/>
      <c r="M125" s="9" t="n"/>
      <c r="N125" s="9">
        <f>IF(A125="","",MONTH(A125))</f>
        <v/>
      </c>
      <c r="O125" s="9">
        <f>IF(A125="","",YEAR(A125))</f>
        <v/>
      </c>
    </row>
    <row r="126">
      <c r="A126" s="7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7" t="n"/>
      <c r="K126" s="6">
        <f>IF(A126="","",IF(J126="","N","Y"))</f>
        <v/>
      </c>
      <c r="L126" s="6" t="n"/>
      <c r="M126" s="6" t="n"/>
      <c r="N126" s="6">
        <f>IF(A126="","",MONTH(A126))</f>
        <v/>
      </c>
      <c r="O126" s="6">
        <f>IF(A126="","",YEAR(A126))</f>
        <v/>
      </c>
    </row>
    <row r="127">
      <c r="A127" s="10" t="n"/>
      <c r="B127" s="9" t="n"/>
      <c r="C127" s="9" t="n"/>
      <c r="D127" s="9" t="n"/>
      <c r="E127" s="9" t="n"/>
      <c r="F127" s="9" t="n"/>
      <c r="G127" s="9" t="n"/>
      <c r="H127" s="9" t="n"/>
      <c r="I127" s="9" t="n"/>
      <c r="J127" s="10" t="n"/>
      <c r="K127" s="9">
        <f>IF(A127="","",IF(J127="","N","Y"))</f>
        <v/>
      </c>
      <c r="L127" s="9" t="n"/>
      <c r="M127" s="9" t="n"/>
      <c r="N127" s="9">
        <f>IF(A127="","",MONTH(A127))</f>
        <v/>
      </c>
      <c r="O127" s="9">
        <f>IF(A127="","",YEAR(A127))</f>
        <v/>
      </c>
    </row>
    <row r="128">
      <c r="A128" s="7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7" t="n"/>
      <c r="K128" s="6">
        <f>IF(A128="","",IF(J128="","N","Y"))</f>
        <v/>
      </c>
      <c r="L128" s="6" t="n"/>
      <c r="M128" s="6" t="n"/>
      <c r="N128" s="6">
        <f>IF(A128="","",MONTH(A128))</f>
        <v/>
      </c>
      <c r="O128" s="6">
        <f>IF(A128="","",YEAR(A128))</f>
        <v/>
      </c>
    </row>
    <row r="129">
      <c r="A129" s="10" t="n"/>
      <c r="B129" s="9" t="n"/>
      <c r="C129" s="9" t="n"/>
      <c r="D129" s="9" t="n"/>
      <c r="E129" s="9" t="n"/>
      <c r="F129" s="9" t="n"/>
      <c r="G129" s="9" t="n"/>
      <c r="H129" s="9" t="n"/>
      <c r="I129" s="9" t="n"/>
      <c r="J129" s="10" t="n"/>
      <c r="K129" s="9">
        <f>IF(A129="","",IF(J129="","N","Y"))</f>
        <v/>
      </c>
      <c r="L129" s="9" t="n"/>
      <c r="M129" s="9" t="n"/>
      <c r="N129" s="9">
        <f>IF(A129="","",MONTH(A129))</f>
        <v/>
      </c>
      <c r="O129" s="9">
        <f>IF(A129="","",YEAR(A129))</f>
        <v/>
      </c>
    </row>
    <row r="130">
      <c r="A130" s="7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7" t="n"/>
      <c r="K130" s="6">
        <f>IF(A130="","",IF(J130="","N","Y"))</f>
        <v/>
      </c>
      <c r="L130" s="6" t="n"/>
      <c r="M130" s="6" t="n"/>
      <c r="N130" s="6">
        <f>IF(A130="","",MONTH(A130))</f>
        <v/>
      </c>
      <c r="O130" s="6">
        <f>IF(A130="","",YEAR(A130))</f>
        <v/>
      </c>
    </row>
    <row r="131">
      <c r="A131" s="10" t="n"/>
      <c r="B131" s="9" t="n"/>
      <c r="C131" s="9" t="n"/>
      <c r="D131" s="9" t="n"/>
      <c r="E131" s="9" t="n"/>
      <c r="F131" s="9" t="n"/>
      <c r="G131" s="9" t="n"/>
      <c r="H131" s="9" t="n"/>
      <c r="I131" s="9" t="n"/>
      <c r="J131" s="10" t="n"/>
      <c r="K131" s="9">
        <f>IF(A131="","",IF(J131="","N","Y"))</f>
        <v/>
      </c>
      <c r="L131" s="9" t="n"/>
      <c r="M131" s="9" t="n"/>
      <c r="N131" s="9">
        <f>IF(A131="","",MONTH(A131))</f>
        <v/>
      </c>
      <c r="O131" s="9">
        <f>IF(A131="","",YEAR(A131))</f>
        <v/>
      </c>
    </row>
    <row r="132">
      <c r="A132" s="7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7" t="n"/>
      <c r="K132" s="6">
        <f>IF(A132="","",IF(J132="","N","Y"))</f>
        <v/>
      </c>
      <c r="L132" s="6" t="n"/>
      <c r="M132" s="6" t="n"/>
      <c r="N132" s="6">
        <f>IF(A132="","",MONTH(A132))</f>
        <v/>
      </c>
      <c r="O132" s="6">
        <f>IF(A132="","",YEAR(A132))</f>
        <v/>
      </c>
    </row>
    <row r="133">
      <c r="A133" s="10" t="n"/>
      <c r="B133" s="9" t="n"/>
      <c r="C133" s="9" t="n"/>
      <c r="D133" s="9" t="n"/>
      <c r="E133" s="9" t="n"/>
      <c r="F133" s="9" t="n"/>
      <c r="G133" s="9" t="n"/>
      <c r="H133" s="9" t="n"/>
      <c r="I133" s="9" t="n"/>
      <c r="J133" s="10" t="n"/>
      <c r="K133" s="9">
        <f>IF(A133="","",IF(J133="","N","Y"))</f>
        <v/>
      </c>
      <c r="L133" s="9" t="n"/>
      <c r="M133" s="9" t="n"/>
      <c r="N133" s="9">
        <f>IF(A133="","",MONTH(A133))</f>
        <v/>
      </c>
      <c r="O133" s="9">
        <f>IF(A133="","",YEAR(A133))</f>
        <v/>
      </c>
    </row>
    <row r="134">
      <c r="A134" s="7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7" t="n"/>
      <c r="K134" s="6">
        <f>IF(A134="","",IF(J134="","N","Y"))</f>
        <v/>
      </c>
      <c r="L134" s="6" t="n"/>
      <c r="M134" s="6" t="n"/>
      <c r="N134" s="6">
        <f>IF(A134="","",MONTH(A134))</f>
        <v/>
      </c>
      <c r="O134" s="6">
        <f>IF(A134="","",YEAR(A134))</f>
        <v/>
      </c>
    </row>
    <row r="135">
      <c r="A135" s="10" t="n"/>
      <c r="B135" s="9" t="n"/>
      <c r="C135" s="9" t="n"/>
      <c r="D135" s="9" t="n"/>
      <c r="E135" s="9" t="n"/>
      <c r="F135" s="9" t="n"/>
      <c r="G135" s="9" t="n"/>
      <c r="H135" s="9" t="n"/>
      <c r="I135" s="9" t="n"/>
      <c r="J135" s="10" t="n"/>
      <c r="K135" s="9">
        <f>IF(A135="","",IF(J135="","N","Y"))</f>
        <v/>
      </c>
      <c r="L135" s="9" t="n"/>
      <c r="M135" s="9" t="n"/>
      <c r="N135" s="9">
        <f>IF(A135="","",MONTH(A135))</f>
        <v/>
      </c>
      <c r="O135" s="9">
        <f>IF(A135="","",YEAR(A135))</f>
        <v/>
      </c>
    </row>
    <row r="136">
      <c r="A136" s="7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7" t="n"/>
      <c r="K136" s="6">
        <f>IF(A136="","",IF(J136="","N","Y"))</f>
        <v/>
      </c>
      <c r="L136" s="6" t="n"/>
      <c r="M136" s="6" t="n"/>
      <c r="N136" s="6">
        <f>IF(A136="","",MONTH(A136))</f>
        <v/>
      </c>
      <c r="O136" s="6">
        <f>IF(A136="","",YEAR(A136))</f>
        <v/>
      </c>
    </row>
    <row r="137">
      <c r="A137" s="10" t="n"/>
      <c r="B137" s="9" t="n"/>
      <c r="C137" s="9" t="n"/>
      <c r="D137" s="9" t="n"/>
      <c r="E137" s="9" t="n"/>
      <c r="F137" s="9" t="n"/>
      <c r="G137" s="9" t="n"/>
      <c r="H137" s="9" t="n"/>
      <c r="I137" s="9" t="n"/>
      <c r="J137" s="10" t="n"/>
      <c r="K137" s="9">
        <f>IF(A137="","",IF(J137="","N","Y"))</f>
        <v/>
      </c>
      <c r="L137" s="9" t="n"/>
      <c r="M137" s="9" t="n"/>
      <c r="N137" s="9">
        <f>IF(A137="","",MONTH(A137))</f>
        <v/>
      </c>
      <c r="O137" s="9">
        <f>IF(A137="","",YEAR(A137))</f>
        <v/>
      </c>
    </row>
    <row r="138">
      <c r="A138" s="7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7" t="n"/>
      <c r="K138" s="6">
        <f>IF(A138="","",IF(J138="","N","Y"))</f>
        <v/>
      </c>
      <c r="L138" s="6" t="n"/>
      <c r="M138" s="6" t="n"/>
      <c r="N138" s="6">
        <f>IF(A138="","",MONTH(A138))</f>
        <v/>
      </c>
      <c r="O138" s="6">
        <f>IF(A138="","",YEAR(A138))</f>
        <v/>
      </c>
    </row>
    <row r="139">
      <c r="A139" s="10" t="n"/>
      <c r="B139" s="9" t="n"/>
      <c r="C139" s="9" t="n"/>
      <c r="D139" s="9" t="n"/>
      <c r="E139" s="9" t="n"/>
      <c r="F139" s="9" t="n"/>
      <c r="G139" s="9" t="n"/>
      <c r="H139" s="9" t="n"/>
      <c r="I139" s="9" t="n"/>
      <c r="J139" s="10" t="n"/>
      <c r="K139" s="9">
        <f>IF(A139="","",IF(J139="","N","Y"))</f>
        <v/>
      </c>
      <c r="L139" s="9" t="n"/>
      <c r="M139" s="9" t="n"/>
      <c r="N139" s="9">
        <f>IF(A139="","",MONTH(A139))</f>
        <v/>
      </c>
      <c r="O139" s="9">
        <f>IF(A139="","",YEAR(A139))</f>
        <v/>
      </c>
    </row>
    <row r="140">
      <c r="A140" s="7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7" t="n"/>
      <c r="K140" s="6">
        <f>IF(A140="","",IF(J140="","N","Y"))</f>
        <v/>
      </c>
      <c r="L140" s="6" t="n"/>
      <c r="M140" s="6" t="n"/>
      <c r="N140" s="6">
        <f>IF(A140="","",MONTH(A140))</f>
        <v/>
      </c>
      <c r="O140" s="6">
        <f>IF(A140="","",YEAR(A140))</f>
        <v/>
      </c>
    </row>
    <row r="141">
      <c r="A141" s="10" t="n"/>
      <c r="B141" s="9" t="n"/>
      <c r="C141" s="9" t="n"/>
      <c r="D141" s="9" t="n"/>
      <c r="E141" s="9" t="n"/>
      <c r="F141" s="9" t="n"/>
      <c r="G141" s="9" t="n"/>
      <c r="H141" s="9" t="n"/>
      <c r="I141" s="9" t="n"/>
      <c r="J141" s="10" t="n"/>
      <c r="K141" s="9">
        <f>IF(A141="","",IF(J141="","N","Y"))</f>
        <v/>
      </c>
      <c r="L141" s="9" t="n"/>
      <c r="M141" s="9" t="n"/>
      <c r="N141" s="9">
        <f>IF(A141="","",MONTH(A141))</f>
        <v/>
      </c>
      <c r="O141" s="9">
        <f>IF(A141="","",YEAR(A141))</f>
        <v/>
      </c>
    </row>
    <row r="142">
      <c r="A142" s="7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7" t="n"/>
      <c r="K142" s="6">
        <f>IF(A142="","",IF(J142="","N","Y"))</f>
        <v/>
      </c>
      <c r="L142" s="6" t="n"/>
      <c r="M142" s="6" t="n"/>
      <c r="N142" s="6">
        <f>IF(A142="","",MONTH(A142))</f>
        <v/>
      </c>
      <c r="O142" s="6">
        <f>IF(A142="","",YEAR(A142))</f>
        <v/>
      </c>
    </row>
    <row r="143">
      <c r="A143" s="10" t="n"/>
      <c r="B143" s="9" t="n"/>
      <c r="C143" s="9" t="n"/>
      <c r="D143" s="9" t="n"/>
      <c r="E143" s="9" t="n"/>
      <c r="F143" s="9" t="n"/>
      <c r="G143" s="9" t="n"/>
      <c r="H143" s="9" t="n"/>
      <c r="I143" s="9" t="n"/>
      <c r="J143" s="10" t="n"/>
      <c r="K143" s="9">
        <f>IF(A143="","",IF(J143="","N","Y"))</f>
        <v/>
      </c>
      <c r="L143" s="9" t="n"/>
      <c r="M143" s="9" t="n"/>
      <c r="N143" s="9">
        <f>IF(A143="","",MONTH(A143))</f>
        <v/>
      </c>
      <c r="O143" s="9">
        <f>IF(A143="","",YEAR(A143))</f>
        <v/>
      </c>
    </row>
    <row r="144">
      <c r="A144" s="7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7" t="n"/>
      <c r="K144" s="6">
        <f>IF(A144="","",IF(J144="","N","Y"))</f>
        <v/>
      </c>
      <c r="L144" s="6" t="n"/>
      <c r="M144" s="6" t="n"/>
      <c r="N144" s="6">
        <f>IF(A144="","",MONTH(A144))</f>
        <v/>
      </c>
      <c r="O144" s="6">
        <f>IF(A144="","",YEAR(A144))</f>
        <v/>
      </c>
    </row>
    <row r="145">
      <c r="A145" s="10" t="n"/>
      <c r="B145" s="9" t="n"/>
      <c r="C145" s="9" t="n"/>
      <c r="D145" s="9" t="n"/>
      <c r="E145" s="9" t="n"/>
      <c r="F145" s="9" t="n"/>
      <c r="G145" s="9" t="n"/>
      <c r="H145" s="9" t="n"/>
      <c r="I145" s="9" t="n"/>
      <c r="J145" s="10" t="n"/>
      <c r="K145" s="9">
        <f>IF(A145="","",IF(J145="","N","Y"))</f>
        <v/>
      </c>
      <c r="L145" s="9" t="n"/>
      <c r="M145" s="9" t="n"/>
      <c r="N145" s="9">
        <f>IF(A145="","",MONTH(A145))</f>
        <v/>
      </c>
      <c r="O145" s="9">
        <f>IF(A145="","",YEAR(A145))</f>
        <v/>
      </c>
    </row>
    <row r="146">
      <c r="A146" s="7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7" t="n"/>
      <c r="K146" s="6">
        <f>IF(A146="","",IF(J146="","N","Y"))</f>
        <v/>
      </c>
      <c r="L146" s="6" t="n"/>
      <c r="M146" s="6" t="n"/>
      <c r="N146" s="6">
        <f>IF(A146="","",MONTH(A146))</f>
        <v/>
      </c>
      <c r="O146" s="6">
        <f>IF(A146="","",YEAR(A146))</f>
        <v/>
      </c>
    </row>
    <row r="147">
      <c r="A147" s="10" t="n"/>
      <c r="B147" s="9" t="n"/>
      <c r="C147" s="9" t="n"/>
      <c r="D147" s="9" t="n"/>
      <c r="E147" s="9" t="n"/>
      <c r="F147" s="9" t="n"/>
      <c r="G147" s="9" t="n"/>
      <c r="H147" s="9" t="n"/>
      <c r="I147" s="9" t="n"/>
      <c r="J147" s="10" t="n"/>
      <c r="K147" s="9">
        <f>IF(A147="","",IF(J147="","N","Y"))</f>
        <v/>
      </c>
      <c r="L147" s="9" t="n"/>
      <c r="M147" s="9" t="n"/>
      <c r="N147" s="9">
        <f>IF(A147="","",MONTH(A147))</f>
        <v/>
      </c>
      <c r="O147" s="9">
        <f>IF(A147="","",YEAR(A147))</f>
        <v/>
      </c>
    </row>
    <row r="148">
      <c r="A148" s="7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7" t="n"/>
      <c r="K148" s="6">
        <f>IF(A148="","",IF(J148="","N","Y"))</f>
        <v/>
      </c>
      <c r="L148" s="6" t="n"/>
      <c r="M148" s="6" t="n"/>
      <c r="N148" s="6">
        <f>IF(A148="","",MONTH(A148))</f>
        <v/>
      </c>
      <c r="O148" s="6">
        <f>IF(A148="","",YEAR(A148))</f>
        <v/>
      </c>
    </row>
    <row r="149">
      <c r="A149" s="10" t="n"/>
      <c r="B149" s="9" t="n"/>
      <c r="C149" s="9" t="n"/>
      <c r="D149" s="9" t="n"/>
      <c r="E149" s="9" t="n"/>
      <c r="F149" s="9" t="n"/>
      <c r="G149" s="9" t="n"/>
      <c r="H149" s="9" t="n"/>
      <c r="I149" s="9" t="n"/>
      <c r="J149" s="10" t="n"/>
      <c r="K149" s="9">
        <f>IF(A149="","",IF(J149="","N","Y"))</f>
        <v/>
      </c>
      <c r="L149" s="9" t="n"/>
      <c r="M149" s="9" t="n"/>
      <c r="N149" s="9">
        <f>IF(A149="","",MONTH(A149))</f>
        <v/>
      </c>
      <c r="O149" s="9">
        <f>IF(A149="","",YEAR(A149))</f>
        <v/>
      </c>
    </row>
    <row r="150">
      <c r="A150" s="7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7" t="n"/>
      <c r="K150" s="6">
        <f>IF(A150="","",IF(J150="","N","Y"))</f>
        <v/>
      </c>
      <c r="L150" s="6" t="n"/>
      <c r="M150" s="6" t="n"/>
      <c r="N150" s="6">
        <f>IF(A150="","",MONTH(A150))</f>
        <v/>
      </c>
      <c r="O150" s="6">
        <f>IF(A150="","",YEAR(A150))</f>
        <v/>
      </c>
    </row>
    <row r="151">
      <c r="A151" s="10" t="n"/>
      <c r="B151" s="9" t="n"/>
      <c r="C151" s="9" t="n"/>
      <c r="D151" s="9" t="n"/>
      <c r="E151" s="9" t="n"/>
      <c r="F151" s="9" t="n"/>
      <c r="G151" s="9" t="n"/>
      <c r="H151" s="9" t="n"/>
      <c r="I151" s="9" t="n"/>
      <c r="J151" s="10" t="n"/>
      <c r="K151" s="9">
        <f>IF(A151="","",IF(J151="","N","Y"))</f>
        <v/>
      </c>
      <c r="L151" s="9" t="n"/>
      <c r="M151" s="9" t="n"/>
      <c r="N151" s="9">
        <f>IF(A151="","",MONTH(A151))</f>
        <v/>
      </c>
      <c r="O151" s="9">
        <f>IF(A151="","",YEAR(A151))</f>
        <v/>
      </c>
    </row>
    <row r="152">
      <c r="A152" s="7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7" t="n"/>
      <c r="K152" s="6">
        <f>IF(A152="","",IF(J152="","N","Y"))</f>
        <v/>
      </c>
      <c r="L152" s="6" t="n"/>
      <c r="M152" s="6" t="n"/>
      <c r="N152" s="6">
        <f>IF(A152="","",MONTH(A152))</f>
        <v/>
      </c>
      <c r="O152" s="6">
        <f>IF(A152="","",YEAR(A152))</f>
        <v/>
      </c>
    </row>
    <row r="153">
      <c r="A153" s="10" t="n"/>
      <c r="B153" s="9" t="n"/>
      <c r="C153" s="9" t="n"/>
      <c r="D153" s="9" t="n"/>
      <c r="E153" s="9" t="n"/>
      <c r="F153" s="9" t="n"/>
      <c r="G153" s="9" t="n"/>
      <c r="H153" s="9" t="n"/>
      <c r="I153" s="9" t="n"/>
      <c r="J153" s="10" t="n"/>
      <c r="K153" s="9">
        <f>IF(A153="","",IF(J153="","N","Y"))</f>
        <v/>
      </c>
      <c r="L153" s="9" t="n"/>
      <c r="M153" s="9" t="n"/>
      <c r="N153" s="9">
        <f>IF(A153="","",MONTH(A153))</f>
        <v/>
      </c>
      <c r="O153" s="9">
        <f>IF(A153="","",YEAR(A153))</f>
        <v/>
      </c>
    </row>
    <row r="154">
      <c r="A154" s="7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7" t="n"/>
      <c r="K154" s="6">
        <f>IF(A154="","",IF(J154="","N","Y"))</f>
        <v/>
      </c>
      <c r="L154" s="6" t="n"/>
      <c r="M154" s="6" t="n"/>
      <c r="N154" s="6">
        <f>IF(A154="","",MONTH(A154))</f>
        <v/>
      </c>
      <c r="O154" s="6">
        <f>IF(A154="","",YEAR(A154))</f>
        <v/>
      </c>
    </row>
    <row r="155">
      <c r="A155" s="10" t="n"/>
      <c r="B155" s="9" t="n"/>
      <c r="C155" s="9" t="n"/>
      <c r="D155" s="9" t="n"/>
      <c r="E155" s="9" t="n"/>
      <c r="F155" s="9" t="n"/>
      <c r="G155" s="9" t="n"/>
      <c r="H155" s="9" t="n"/>
      <c r="I155" s="9" t="n"/>
      <c r="J155" s="10" t="n"/>
      <c r="K155" s="9">
        <f>IF(A155="","",IF(J155="","N","Y"))</f>
        <v/>
      </c>
      <c r="L155" s="9" t="n"/>
      <c r="M155" s="9" t="n"/>
      <c r="N155" s="9">
        <f>IF(A155="","",MONTH(A155))</f>
        <v/>
      </c>
      <c r="O155" s="9">
        <f>IF(A155="","",YEAR(A155))</f>
        <v/>
      </c>
    </row>
    <row r="156">
      <c r="A156" s="7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7" t="n"/>
      <c r="K156" s="6">
        <f>IF(A156="","",IF(J156="","N","Y"))</f>
        <v/>
      </c>
      <c r="L156" s="6" t="n"/>
      <c r="M156" s="6" t="n"/>
      <c r="N156" s="6">
        <f>IF(A156="","",MONTH(A156))</f>
        <v/>
      </c>
      <c r="O156" s="6">
        <f>IF(A156="","",YEAR(A156))</f>
        <v/>
      </c>
    </row>
    <row r="157">
      <c r="A157" s="10" t="n"/>
      <c r="B157" s="9" t="n"/>
      <c r="C157" s="9" t="n"/>
      <c r="D157" s="9" t="n"/>
      <c r="E157" s="9" t="n"/>
      <c r="F157" s="9" t="n"/>
      <c r="G157" s="9" t="n"/>
      <c r="H157" s="9" t="n"/>
      <c r="I157" s="9" t="n"/>
      <c r="J157" s="10" t="n"/>
      <c r="K157" s="9">
        <f>IF(A157="","",IF(J157="","N","Y"))</f>
        <v/>
      </c>
      <c r="L157" s="9" t="n"/>
      <c r="M157" s="9" t="n"/>
      <c r="N157" s="9">
        <f>IF(A157="","",MONTH(A157))</f>
        <v/>
      </c>
      <c r="O157" s="9">
        <f>IF(A157="","",YEAR(A157))</f>
        <v/>
      </c>
    </row>
    <row r="158">
      <c r="A158" s="7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7" t="n"/>
      <c r="K158" s="6">
        <f>IF(A158="","",IF(J158="","N","Y"))</f>
        <v/>
      </c>
      <c r="L158" s="6" t="n"/>
      <c r="M158" s="6" t="n"/>
      <c r="N158" s="6">
        <f>IF(A158="","",MONTH(A158))</f>
        <v/>
      </c>
      <c r="O158" s="6">
        <f>IF(A158="","",YEAR(A158))</f>
        <v/>
      </c>
    </row>
    <row r="159">
      <c r="A159" s="10" t="n"/>
      <c r="B159" s="9" t="n"/>
      <c r="C159" s="9" t="n"/>
      <c r="D159" s="9" t="n"/>
      <c r="E159" s="9" t="n"/>
      <c r="F159" s="9" t="n"/>
      <c r="G159" s="9" t="n"/>
      <c r="H159" s="9" t="n"/>
      <c r="I159" s="9" t="n"/>
      <c r="J159" s="10" t="n"/>
      <c r="K159" s="9">
        <f>IF(A159="","",IF(J159="","N","Y"))</f>
        <v/>
      </c>
      <c r="L159" s="9" t="n"/>
      <c r="M159" s="9" t="n"/>
      <c r="N159" s="9">
        <f>IF(A159="","",MONTH(A159))</f>
        <v/>
      </c>
      <c r="O159" s="9">
        <f>IF(A159="","",YEAR(A159))</f>
        <v/>
      </c>
    </row>
    <row r="160">
      <c r="A160" s="7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7" t="n"/>
      <c r="K160" s="6">
        <f>IF(A160="","",IF(J160="","N","Y"))</f>
        <v/>
      </c>
      <c r="L160" s="6" t="n"/>
      <c r="M160" s="6" t="n"/>
      <c r="N160" s="6">
        <f>IF(A160="","",MONTH(A160))</f>
        <v/>
      </c>
      <c r="O160" s="6">
        <f>IF(A160="","",YEAR(A160))</f>
        <v/>
      </c>
    </row>
    <row r="161">
      <c r="A161" s="10" t="n"/>
      <c r="B161" s="9" t="n"/>
      <c r="C161" s="9" t="n"/>
      <c r="D161" s="9" t="n"/>
      <c r="E161" s="9" t="n"/>
      <c r="F161" s="9" t="n"/>
      <c r="G161" s="9" t="n"/>
      <c r="H161" s="9" t="n"/>
      <c r="I161" s="9" t="n"/>
      <c r="J161" s="10" t="n"/>
      <c r="K161" s="9">
        <f>IF(A161="","",IF(J161="","N","Y"))</f>
        <v/>
      </c>
      <c r="L161" s="9" t="n"/>
      <c r="M161" s="9" t="n"/>
      <c r="N161" s="9">
        <f>IF(A161="","",MONTH(A161))</f>
        <v/>
      </c>
      <c r="O161" s="9">
        <f>IF(A161="","",YEAR(A161))</f>
        <v/>
      </c>
    </row>
    <row r="162">
      <c r="A162" s="7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7" t="n"/>
      <c r="K162" s="6">
        <f>IF(A162="","",IF(J162="","N","Y"))</f>
        <v/>
      </c>
      <c r="L162" s="6" t="n"/>
      <c r="M162" s="6" t="n"/>
      <c r="N162" s="6">
        <f>IF(A162="","",MONTH(A162))</f>
        <v/>
      </c>
      <c r="O162" s="6">
        <f>IF(A162="","",YEAR(A162))</f>
        <v/>
      </c>
    </row>
    <row r="163">
      <c r="A163" s="10" t="n"/>
      <c r="B163" s="9" t="n"/>
      <c r="C163" s="9" t="n"/>
      <c r="D163" s="9" t="n"/>
      <c r="E163" s="9" t="n"/>
      <c r="F163" s="9" t="n"/>
      <c r="G163" s="9" t="n"/>
      <c r="H163" s="9" t="n"/>
      <c r="I163" s="9" t="n"/>
      <c r="J163" s="10" t="n"/>
      <c r="K163" s="9">
        <f>IF(A163="","",IF(J163="","N","Y"))</f>
        <v/>
      </c>
      <c r="L163" s="9" t="n"/>
      <c r="M163" s="9" t="n"/>
      <c r="N163" s="9">
        <f>IF(A163="","",MONTH(A163))</f>
        <v/>
      </c>
      <c r="O163" s="9">
        <f>IF(A163="","",YEAR(A163))</f>
        <v/>
      </c>
    </row>
    <row r="164">
      <c r="A164" s="7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7" t="n"/>
      <c r="K164" s="6">
        <f>IF(A164="","",IF(J164="","N","Y"))</f>
        <v/>
      </c>
      <c r="L164" s="6" t="n"/>
      <c r="M164" s="6" t="n"/>
      <c r="N164" s="6">
        <f>IF(A164="","",MONTH(A164))</f>
        <v/>
      </c>
      <c r="O164" s="6">
        <f>IF(A164="","",YEAR(A164))</f>
        <v/>
      </c>
    </row>
    <row r="165">
      <c r="A165" s="10" t="n"/>
      <c r="B165" s="9" t="n"/>
      <c r="C165" s="9" t="n"/>
      <c r="D165" s="9" t="n"/>
      <c r="E165" s="9" t="n"/>
      <c r="F165" s="9" t="n"/>
      <c r="G165" s="9" t="n"/>
      <c r="H165" s="9" t="n"/>
      <c r="I165" s="9" t="n"/>
      <c r="J165" s="10" t="n"/>
      <c r="K165" s="9">
        <f>IF(A165="","",IF(J165="","N","Y"))</f>
        <v/>
      </c>
      <c r="L165" s="9" t="n"/>
      <c r="M165" s="9" t="n"/>
      <c r="N165" s="9">
        <f>IF(A165="","",MONTH(A165))</f>
        <v/>
      </c>
      <c r="O165" s="9">
        <f>IF(A165="","",YEAR(A165))</f>
        <v/>
      </c>
    </row>
    <row r="166">
      <c r="A166" s="7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7" t="n"/>
      <c r="K166" s="6">
        <f>IF(A166="","",IF(J166="","N","Y"))</f>
        <v/>
      </c>
      <c r="L166" s="6" t="n"/>
      <c r="M166" s="6" t="n"/>
      <c r="N166" s="6">
        <f>IF(A166="","",MONTH(A166))</f>
        <v/>
      </c>
      <c r="O166" s="6">
        <f>IF(A166="","",YEAR(A166))</f>
        <v/>
      </c>
    </row>
    <row r="167">
      <c r="A167" s="10" t="n"/>
      <c r="B167" s="9" t="n"/>
      <c r="C167" s="9" t="n"/>
      <c r="D167" s="9" t="n"/>
      <c r="E167" s="9" t="n"/>
      <c r="F167" s="9" t="n"/>
      <c r="G167" s="9" t="n"/>
      <c r="H167" s="9" t="n"/>
      <c r="I167" s="9" t="n"/>
      <c r="J167" s="10" t="n"/>
      <c r="K167" s="9">
        <f>IF(A167="","",IF(J167="","N","Y"))</f>
        <v/>
      </c>
      <c r="L167" s="9" t="n"/>
      <c r="M167" s="9" t="n"/>
      <c r="N167" s="9">
        <f>IF(A167="","",MONTH(A167))</f>
        <v/>
      </c>
      <c r="O167" s="9">
        <f>IF(A167="","",YEAR(A167))</f>
        <v/>
      </c>
    </row>
    <row r="168">
      <c r="A168" s="7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7" t="n"/>
      <c r="K168" s="6">
        <f>IF(A168="","",IF(J168="","N","Y"))</f>
        <v/>
      </c>
      <c r="L168" s="6" t="n"/>
      <c r="M168" s="6" t="n"/>
      <c r="N168" s="6">
        <f>IF(A168="","",MONTH(A168))</f>
        <v/>
      </c>
      <c r="O168" s="6">
        <f>IF(A168="","",YEAR(A168))</f>
        <v/>
      </c>
    </row>
    <row r="169">
      <c r="A169" s="10" t="n"/>
      <c r="B169" s="9" t="n"/>
      <c r="C169" s="9" t="n"/>
      <c r="D169" s="9" t="n"/>
      <c r="E169" s="9" t="n"/>
      <c r="F169" s="9" t="n"/>
      <c r="G169" s="9" t="n"/>
      <c r="H169" s="9" t="n"/>
      <c r="I169" s="9" t="n"/>
      <c r="J169" s="10" t="n"/>
      <c r="K169" s="9">
        <f>IF(A169="","",IF(J169="","N","Y"))</f>
        <v/>
      </c>
      <c r="L169" s="9" t="n"/>
      <c r="M169" s="9" t="n"/>
      <c r="N169" s="9">
        <f>IF(A169="","",MONTH(A169))</f>
        <v/>
      </c>
      <c r="O169" s="9">
        <f>IF(A169="","",YEAR(A169))</f>
        <v/>
      </c>
    </row>
    <row r="170">
      <c r="A170" s="7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7" t="n"/>
      <c r="K170" s="6">
        <f>IF(A170="","",IF(J170="","N","Y"))</f>
        <v/>
      </c>
      <c r="L170" s="6" t="n"/>
      <c r="M170" s="6" t="n"/>
      <c r="N170" s="6">
        <f>IF(A170="","",MONTH(A170))</f>
        <v/>
      </c>
      <c r="O170" s="6">
        <f>IF(A170="","",YEAR(A170))</f>
        <v/>
      </c>
    </row>
    <row r="171">
      <c r="A171" s="10" t="n"/>
      <c r="B171" s="9" t="n"/>
      <c r="C171" s="9" t="n"/>
      <c r="D171" s="9" t="n"/>
      <c r="E171" s="9" t="n"/>
      <c r="F171" s="9" t="n"/>
      <c r="G171" s="9" t="n"/>
      <c r="H171" s="9" t="n"/>
      <c r="I171" s="9" t="n"/>
      <c r="J171" s="10" t="n"/>
      <c r="K171" s="9">
        <f>IF(A171="","",IF(J171="","N","Y"))</f>
        <v/>
      </c>
      <c r="L171" s="9" t="n"/>
      <c r="M171" s="9" t="n"/>
      <c r="N171" s="9">
        <f>IF(A171="","",MONTH(A171))</f>
        <v/>
      </c>
      <c r="O171" s="9">
        <f>IF(A171="","",YEAR(A171))</f>
        <v/>
      </c>
    </row>
    <row r="172">
      <c r="A172" s="7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7" t="n"/>
      <c r="K172" s="6">
        <f>IF(A172="","",IF(J172="","N","Y"))</f>
        <v/>
      </c>
      <c r="L172" s="6" t="n"/>
      <c r="M172" s="6" t="n"/>
      <c r="N172" s="6">
        <f>IF(A172="","",MONTH(A172))</f>
        <v/>
      </c>
      <c r="O172" s="6">
        <f>IF(A172="","",YEAR(A172))</f>
        <v/>
      </c>
    </row>
    <row r="173">
      <c r="A173" s="10" t="n"/>
      <c r="B173" s="9" t="n"/>
      <c r="C173" s="9" t="n"/>
      <c r="D173" s="9" t="n"/>
      <c r="E173" s="9" t="n"/>
      <c r="F173" s="9" t="n"/>
      <c r="G173" s="9" t="n"/>
      <c r="H173" s="9" t="n"/>
      <c r="I173" s="9" t="n"/>
      <c r="J173" s="10" t="n"/>
      <c r="K173" s="9">
        <f>IF(A173="","",IF(J173="","N","Y"))</f>
        <v/>
      </c>
      <c r="L173" s="9" t="n"/>
      <c r="M173" s="9" t="n"/>
      <c r="N173" s="9">
        <f>IF(A173="","",MONTH(A173))</f>
        <v/>
      </c>
      <c r="O173" s="9">
        <f>IF(A173="","",YEAR(A173))</f>
        <v/>
      </c>
    </row>
    <row r="174">
      <c r="A174" s="7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7" t="n"/>
      <c r="K174" s="6">
        <f>IF(A174="","",IF(J174="","N","Y"))</f>
        <v/>
      </c>
      <c r="L174" s="6" t="n"/>
      <c r="M174" s="6" t="n"/>
      <c r="N174" s="6">
        <f>IF(A174="","",MONTH(A174))</f>
        <v/>
      </c>
      <c r="O174" s="6">
        <f>IF(A174="","",YEAR(A174))</f>
        <v/>
      </c>
    </row>
    <row r="175">
      <c r="A175" s="10" t="n"/>
      <c r="B175" s="9" t="n"/>
      <c r="C175" s="9" t="n"/>
      <c r="D175" s="9" t="n"/>
      <c r="E175" s="9" t="n"/>
      <c r="F175" s="9" t="n"/>
      <c r="G175" s="9" t="n"/>
      <c r="H175" s="9" t="n"/>
      <c r="I175" s="9" t="n"/>
      <c r="J175" s="10" t="n"/>
      <c r="K175" s="9">
        <f>IF(A175="","",IF(J175="","N","Y"))</f>
        <v/>
      </c>
      <c r="L175" s="9" t="n"/>
      <c r="M175" s="9" t="n"/>
      <c r="N175" s="9">
        <f>IF(A175="","",MONTH(A175))</f>
        <v/>
      </c>
      <c r="O175" s="9">
        <f>IF(A175="","",YEAR(A175))</f>
        <v/>
      </c>
    </row>
    <row r="176">
      <c r="A176" s="7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7" t="n"/>
      <c r="K176" s="6">
        <f>IF(A176="","",IF(J176="","N","Y"))</f>
        <v/>
      </c>
      <c r="L176" s="6" t="n"/>
      <c r="M176" s="6" t="n"/>
      <c r="N176" s="6">
        <f>IF(A176="","",MONTH(A176))</f>
        <v/>
      </c>
      <c r="O176" s="6">
        <f>IF(A176="","",YEAR(A176))</f>
        <v/>
      </c>
    </row>
    <row r="177">
      <c r="A177" s="10" t="n"/>
      <c r="B177" s="9" t="n"/>
      <c r="C177" s="9" t="n"/>
      <c r="D177" s="9" t="n"/>
      <c r="E177" s="9" t="n"/>
      <c r="F177" s="9" t="n"/>
      <c r="G177" s="9" t="n"/>
      <c r="H177" s="9" t="n"/>
      <c r="I177" s="9" t="n"/>
      <c r="J177" s="10" t="n"/>
      <c r="K177" s="9">
        <f>IF(A177="","",IF(J177="","N","Y"))</f>
        <v/>
      </c>
      <c r="L177" s="9" t="n"/>
      <c r="M177" s="9" t="n"/>
      <c r="N177" s="9">
        <f>IF(A177="","",MONTH(A177))</f>
        <v/>
      </c>
      <c r="O177" s="9">
        <f>IF(A177="","",YEAR(A177))</f>
        <v/>
      </c>
    </row>
    <row r="178">
      <c r="A178" s="7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7" t="n"/>
      <c r="K178" s="6">
        <f>IF(A178="","",IF(J178="","N","Y"))</f>
        <v/>
      </c>
      <c r="L178" s="6" t="n"/>
      <c r="M178" s="6" t="n"/>
      <c r="N178" s="6">
        <f>IF(A178="","",MONTH(A178))</f>
        <v/>
      </c>
      <c r="O178" s="6">
        <f>IF(A178="","",YEAR(A178))</f>
        <v/>
      </c>
    </row>
    <row r="179">
      <c r="A179" s="10" t="n"/>
      <c r="B179" s="9" t="n"/>
      <c r="C179" s="9" t="n"/>
      <c r="D179" s="9" t="n"/>
      <c r="E179" s="9" t="n"/>
      <c r="F179" s="9" t="n"/>
      <c r="G179" s="9" t="n"/>
      <c r="H179" s="9" t="n"/>
      <c r="I179" s="9" t="n"/>
      <c r="J179" s="10" t="n"/>
      <c r="K179" s="9">
        <f>IF(A179="","",IF(J179="","N","Y"))</f>
        <v/>
      </c>
      <c r="L179" s="9" t="n"/>
      <c r="M179" s="9" t="n"/>
      <c r="N179" s="9">
        <f>IF(A179="","",MONTH(A179))</f>
        <v/>
      </c>
      <c r="O179" s="9">
        <f>IF(A179="","",YEAR(A179))</f>
        <v/>
      </c>
    </row>
    <row r="180">
      <c r="A180" s="7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7" t="n"/>
      <c r="K180" s="6">
        <f>IF(A180="","",IF(J180="","N","Y"))</f>
        <v/>
      </c>
      <c r="L180" s="6" t="n"/>
      <c r="M180" s="6" t="n"/>
      <c r="N180" s="6">
        <f>IF(A180="","",MONTH(A180))</f>
        <v/>
      </c>
      <c r="O180" s="6">
        <f>IF(A180="","",YEAR(A180))</f>
        <v/>
      </c>
    </row>
    <row r="181">
      <c r="A181" s="10" t="n"/>
      <c r="B181" s="9" t="n"/>
      <c r="C181" s="9" t="n"/>
      <c r="D181" s="9" t="n"/>
      <c r="E181" s="9" t="n"/>
      <c r="F181" s="9" t="n"/>
      <c r="G181" s="9" t="n"/>
      <c r="H181" s="9" t="n"/>
      <c r="I181" s="9" t="n"/>
      <c r="J181" s="10" t="n"/>
      <c r="K181" s="9">
        <f>IF(A181="","",IF(J181="","N","Y"))</f>
        <v/>
      </c>
      <c r="L181" s="9" t="n"/>
      <c r="M181" s="9" t="n"/>
      <c r="N181" s="9">
        <f>IF(A181="","",MONTH(A181))</f>
        <v/>
      </c>
      <c r="O181" s="9">
        <f>IF(A181="","",YEAR(A181))</f>
        <v/>
      </c>
    </row>
    <row r="182">
      <c r="A182" s="7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7" t="n"/>
      <c r="K182" s="6">
        <f>IF(A182="","",IF(J182="","N","Y"))</f>
        <v/>
      </c>
      <c r="L182" s="6" t="n"/>
      <c r="M182" s="6" t="n"/>
      <c r="N182" s="6">
        <f>IF(A182="","",MONTH(A182))</f>
        <v/>
      </c>
      <c r="O182" s="6">
        <f>IF(A182="","",YEAR(A182))</f>
        <v/>
      </c>
    </row>
    <row r="183">
      <c r="A183" s="10" t="n"/>
      <c r="B183" s="9" t="n"/>
      <c r="C183" s="9" t="n"/>
      <c r="D183" s="9" t="n"/>
      <c r="E183" s="9" t="n"/>
      <c r="F183" s="9" t="n"/>
      <c r="G183" s="9" t="n"/>
      <c r="H183" s="9" t="n"/>
      <c r="I183" s="9" t="n"/>
      <c r="J183" s="10" t="n"/>
      <c r="K183" s="9">
        <f>IF(A183="","",IF(J183="","N","Y"))</f>
        <v/>
      </c>
      <c r="L183" s="9" t="n"/>
      <c r="M183" s="9" t="n"/>
      <c r="N183" s="9">
        <f>IF(A183="","",MONTH(A183))</f>
        <v/>
      </c>
      <c r="O183" s="9">
        <f>IF(A183="","",YEAR(A183))</f>
        <v/>
      </c>
    </row>
    <row r="184">
      <c r="A184" s="7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7" t="n"/>
      <c r="K184" s="6">
        <f>IF(A184="","",IF(J184="","N","Y"))</f>
        <v/>
      </c>
      <c r="L184" s="6" t="n"/>
      <c r="M184" s="6" t="n"/>
      <c r="N184" s="6">
        <f>IF(A184="","",MONTH(A184))</f>
        <v/>
      </c>
      <c r="O184" s="6">
        <f>IF(A184="","",YEAR(A184))</f>
        <v/>
      </c>
    </row>
    <row r="185">
      <c r="A185" s="10" t="n"/>
      <c r="B185" s="9" t="n"/>
      <c r="C185" s="9" t="n"/>
      <c r="D185" s="9" t="n"/>
      <c r="E185" s="9" t="n"/>
      <c r="F185" s="9" t="n"/>
      <c r="G185" s="9" t="n"/>
      <c r="H185" s="9" t="n"/>
      <c r="I185" s="9" t="n"/>
      <c r="J185" s="10" t="n"/>
      <c r="K185" s="9">
        <f>IF(A185="","",IF(J185="","N","Y"))</f>
        <v/>
      </c>
      <c r="L185" s="9" t="n"/>
      <c r="M185" s="9" t="n"/>
      <c r="N185" s="9">
        <f>IF(A185="","",MONTH(A185))</f>
        <v/>
      </c>
      <c r="O185" s="9">
        <f>IF(A185="","",YEAR(A185))</f>
        <v/>
      </c>
    </row>
    <row r="186">
      <c r="A186" s="7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7" t="n"/>
      <c r="K186" s="6">
        <f>IF(A186="","",IF(J186="","N","Y"))</f>
        <v/>
      </c>
      <c r="L186" s="6" t="n"/>
      <c r="M186" s="6" t="n"/>
      <c r="N186" s="6">
        <f>IF(A186="","",MONTH(A186))</f>
        <v/>
      </c>
      <c r="O186" s="6">
        <f>IF(A186="","",YEAR(A186))</f>
        <v/>
      </c>
    </row>
    <row r="187">
      <c r="A187" s="10" t="n"/>
      <c r="B187" s="9" t="n"/>
      <c r="C187" s="9" t="n"/>
      <c r="D187" s="9" t="n"/>
      <c r="E187" s="9" t="n"/>
      <c r="F187" s="9" t="n"/>
      <c r="G187" s="9" t="n"/>
      <c r="H187" s="9" t="n"/>
      <c r="I187" s="9" t="n"/>
      <c r="J187" s="10" t="n"/>
      <c r="K187" s="9">
        <f>IF(A187="","",IF(J187="","N","Y"))</f>
        <v/>
      </c>
      <c r="L187" s="9" t="n"/>
      <c r="M187" s="9" t="n"/>
      <c r="N187" s="9">
        <f>IF(A187="","",MONTH(A187))</f>
        <v/>
      </c>
      <c r="O187" s="9">
        <f>IF(A187="","",YEAR(A187))</f>
        <v/>
      </c>
    </row>
    <row r="188">
      <c r="A188" s="7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7" t="n"/>
      <c r="K188" s="6">
        <f>IF(A188="","",IF(J188="","N","Y"))</f>
        <v/>
      </c>
      <c r="L188" s="6" t="n"/>
      <c r="M188" s="6" t="n"/>
      <c r="N188" s="6">
        <f>IF(A188="","",MONTH(A188))</f>
        <v/>
      </c>
      <c r="O188" s="6">
        <f>IF(A188="","",YEAR(A188))</f>
        <v/>
      </c>
    </row>
    <row r="189">
      <c r="A189" s="10" t="n"/>
      <c r="B189" s="9" t="n"/>
      <c r="C189" s="9" t="n"/>
      <c r="D189" s="9" t="n"/>
      <c r="E189" s="9" t="n"/>
      <c r="F189" s="9" t="n"/>
      <c r="G189" s="9" t="n"/>
      <c r="H189" s="9" t="n"/>
      <c r="I189" s="9" t="n"/>
      <c r="J189" s="10" t="n"/>
      <c r="K189" s="9">
        <f>IF(A189="","",IF(J189="","N","Y"))</f>
        <v/>
      </c>
      <c r="L189" s="9" t="n"/>
      <c r="M189" s="9" t="n"/>
      <c r="N189" s="9">
        <f>IF(A189="","",MONTH(A189))</f>
        <v/>
      </c>
      <c r="O189" s="9">
        <f>IF(A189="","",YEAR(A189))</f>
        <v/>
      </c>
    </row>
    <row r="190">
      <c r="A190" s="7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7" t="n"/>
      <c r="K190" s="6">
        <f>IF(A190="","",IF(J190="","N","Y"))</f>
        <v/>
      </c>
      <c r="L190" s="6" t="n"/>
      <c r="M190" s="6" t="n"/>
      <c r="N190" s="6">
        <f>IF(A190="","",MONTH(A190))</f>
        <v/>
      </c>
      <c r="O190" s="6">
        <f>IF(A190="","",YEAR(A190))</f>
        <v/>
      </c>
    </row>
    <row r="191">
      <c r="A191" s="10" t="n"/>
      <c r="B191" s="9" t="n"/>
      <c r="C191" s="9" t="n"/>
      <c r="D191" s="9" t="n"/>
      <c r="E191" s="9" t="n"/>
      <c r="F191" s="9" t="n"/>
      <c r="G191" s="9" t="n"/>
      <c r="H191" s="9" t="n"/>
      <c r="I191" s="9" t="n"/>
      <c r="J191" s="10" t="n"/>
      <c r="K191" s="9">
        <f>IF(A191="","",IF(J191="","N","Y"))</f>
        <v/>
      </c>
      <c r="L191" s="9" t="n"/>
      <c r="M191" s="9" t="n"/>
      <c r="N191" s="9">
        <f>IF(A191="","",MONTH(A191))</f>
        <v/>
      </c>
      <c r="O191" s="9">
        <f>IF(A191="","",YEAR(A191))</f>
        <v/>
      </c>
    </row>
    <row r="192">
      <c r="A192" s="7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7" t="n"/>
      <c r="K192" s="6">
        <f>IF(A192="","",IF(J192="","N","Y"))</f>
        <v/>
      </c>
      <c r="L192" s="6" t="n"/>
      <c r="M192" s="6" t="n"/>
      <c r="N192" s="6">
        <f>IF(A192="","",MONTH(A192))</f>
        <v/>
      </c>
      <c r="O192" s="6">
        <f>IF(A192="","",YEAR(A192))</f>
        <v/>
      </c>
    </row>
    <row r="193">
      <c r="A193" s="10" t="n"/>
      <c r="B193" s="9" t="n"/>
      <c r="C193" s="9" t="n"/>
      <c r="D193" s="9" t="n"/>
      <c r="E193" s="9" t="n"/>
      <c r="F193" s="9" t="n"/>
      <c r="G193" s="9" t="n"/>
      <c r="H193" s="9" t="n"/>
      <c r="I193" s="9" t="n"/>
      <c r="J193" s="10" t="n"/>
      <c r="K193" s="9">
        <f>IF(A193="","",IF(J193="","N","Y"))</f>
        <v/>
      </c>
      <c r="L193" s="9" t="n"/>
      <c r="M193" s="9" t="n"/>
      <c r="N193" s="9">
        <f>IF(A193="","",MONTH(A193))</f>
        <v/>
      </c>
      <c r="O193" s="9">
        <f>IF(A193="","",YEAR(A193))</f>
        <v/>
      </c>
    </row>
    <row r="194">
      <c r="A194" s="7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7" t="n"/>
      <c r="K194" s="6">
        <f>IF(A194="","",IF(J194="","N","Y"))</f>
        <v/>
      </c>
      <c r="L194" s="6" t="n"/>
      <c r="M194" s="6" t="n"/>
      <c r="N194" s="6">
        <f>IF(A194="","",MONTH(A194))</f>
        <v/>
      </c>
      <c r="O194" s="6">
        <f>IF(A194="","",YEAR(A194))</f>
        <v/>
      </c>
    </row>
    <row r="195">
      <c r="A195" s="10" t="n"/>
      <c r="B195" s="9" t="n"/>
      <c r="C195" s="9" t="n"/>
      <c r="D195" s="9" t="n"/>
      <c r="E195" s="9" t="n"/>
      <c r="F195" s="9" t="n"/>
      <c r="G195" s="9" t="n"/>
      <c r="H195" s="9" t="n"/>
      <c r="I195" s="9" t="n"/>
      <c r="J195" s="10" t="n"/>
      <c r="K195" s="9">
        <f>IF(A195="","",IF(J195="","N","Y"))</f>
        <v/>
      </c>
      <c r="L195" s="9" t="n"/>
      <c r="M195" s="9" t="n"/>
      <c r="N195" s="9">
        <f>IF(A195="","",MONTH(A195))</f>
        <v/>
      </c>
      <c r="O195" s="9">
        <f>IF(A195="","",YEAR(A195))</f>
        <v/>
      </c>
    </row>
    <row r="196">
      <c r="A196" s="7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7" t="n"/>
      <c r="K196" s="6">
        <f>IF(A196="","",IF(J196="","N","Y"))</f>
        <v/>
      </c>
      <c r="L196" s="6" t="n"/>
      <c r="M196" s="6" t="n"/>
      <c r="N196" s="6">
        <f>IF(A196="","",MONTH(A196))</f>
        <v/>
      </c>
      <c r="O196" s="6">
        <f>IF(A196="","",YEAR(A196))</f>
        <v/>
      </c>
    </row>
    <row r="197">
      <c r="A197" s="10" t="n"/>
      <c r="B197" s="9" t="n"/>
      <c r="C197" s="9" t="n"/>
      <c r="D197" s="9" t="n"/>
      <c r="E197" s="9" t="n"/>
      <c r="F197" s="9" t="n"/>
      <c r="G197" s="9" t="n"/>
      <c r="H197" s="9" t="n"/>
      <c r="I197" s="9" t="n"/>
      <c r="J197" s="10" t="n"/>
      <c r="K197" s="9">
        <f>IF(A197="","",IF(J197="","N","Y"))</f>
        <v/>
      </c>
      <c r="L197" s="9" t="n"/>
      <c r="M197" s="9" t="n"/>
      <c r="N197" s="9">
        <f>IF(A197="","",MONTH(A197))</f>
        <v/>
      </c>
      <c r="O197" s="9">
        <f>IF(A197="","",YEAR(A197))</f>
        <v/>
      </c>
    </row>
    <row r="198">
      <c r="A198" s="7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7" t="n"/>
      <c r="K198" s="6">
        <f>IF(A198="","",IF(J198="","N","Y"))</f>
        <v/>
      </c>
      <c r="L198" s="6" t="n"/>
      <c r="M198" s="6" t="n"/>
      <c r="N198" s="6">
        <f>IF(A198="","",MONTH(A198))</f>
        <v/>
      </c>
      <c r="O198" s="6">
        <f>IF(A198="","",YEAR(A198))</f>
        <v/>
      </c>
    </row>
    <row r="199">
      <c r="A199" s="10" t="n"/>
      <c r="B199" s="9" t="n"/>
      <c r="C199" s="9" t="n"/>
      <c r="D199" s="9" t="n"/>
      <c r="E199" s="9" t="n"/>
      <c r="F199" s="9" t="n"/>
      <c r="G199" s="9" t="n"/>
      <c r="H199" s="9" t="n"/>
      <c r="I199" s="9" t="n"/>
      <c r="J199" s="10" t="n"/>
      <c r="K199" s="9">
        <f>IF(A199="","",IF(J199="","N","Y"))</f>
        <v/>
      </c>
      <c r="L199" s="9" t="n"/>
      <c r="M199" s="9" t="n"/>
      <c r="N199" s="9">
        <f>IF(A199="","",MONTH(A199))</f>
        <v/>
      </c>
      <c r="O199" s="9">
        <f>IF(A199="","",YEAR(A199))</f>
        <v/>
      </c>
    </row>
    <row r="200">
      <c r="A200" s="7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7" t="n"/>
      <c r="K200" s="6">
        <f>IF(A200="","",IF(J200="","N","Y"))</f>
        <v/>
      </c>
      <c r="L200" s="6" t="n"/>
      <c r="M200" s="6" t="n"/>
      <c r="N200" s="6">
        <f>IF(A200="","",MONTH(A200))</f>
        <v/>
      </c>
      <c r="O200" s="6">
        <f>IF(A200="","",YEAR(A200))</f>
        <v/>
      </c>
    </row>
    <row r="201">
      <c r="A201" s="10" t="n"/>
      <c r="B201" s="9" t="n"/>
      <c r="C201" s="9" t="n"/>
      <c r="D201" s="9" t="n"/>
      <c r="E201" s="9" t="n"/>
      <c r="F201" s="9" t="n"/>
      <c r="G201" s="9" t="n"/>
      <c r="H201" s="9" t="n"/>
      <c r="I201" s="9" t="n"/>
      <c r="J201" s="10" t="n"/>
      <c r="K201" s="9">
        <f>IF(A201="","",IF(J201="","N","Y"))</f>
        <v/>
      </c>
      <c r="L201" s="9" t="n"/>
      <c r="M201" s="9" t="n"/>
      <c r="N201" s="9">
        <f>IF(A201="","",MONTH(A201))</f>
        <v/>
      </c>
      <c r="O201" s="9">
        <f>IF(A201="","",YEAR(A201))</f>
        <v/>
      </c>
    </row>
    <row r="202">
      <c r="A202" s="7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7" t="n"/>
      <c r="K202" s="6">
        <f>IF(A202="","",IF(J202="","N","Y"))</f>
        <v/>
      </c>
      <c r="L202" s="6" t="n"/>
      <c r="M202" s="6" t="n"/>
      <c r="N202" s="6">
        <f>IF(A202="","",MONTH(A202))</f>
        <v/>
      </c>
      <c r="O202" s="6">
        <f>IF(A202="","",YEAR(A202))</f>
        <v/>
      </c>
    </row>
    <row r="203">
      <c r="A203" s="10" t="n"/>
      <c r="B203" s="9" t="n"/>
      <c r="C203" s="9" t="n"/>
      <c r="D203" s="9" t="n"/>
      <c r="E203" s="9" t="n"/>
      <c r="F203" s="9" t="n"/>
      <c r="G203" s="9" t="n"/>
      <c r="H203" s="9" t="n"/>
      <c r="I203" s="9" t="n"/>
      <c r="J203" s="10" t="n"/>
      <c r="K203" s="9">
        <f>IF(A203="","",IF(J203="","N","Y"))</f>
        <v/>
      </c>
      <c r="L203" s="9" t="n"/>
      <c r="M203" s="9" t="n"/>
      <c r="N203" s="9">
        <f>IF(A203="","",MONTH(A203))</f>
        <v/>
      </c>
      <c r="O203" s="9">
        <f>IF(A203="","",YEAR(A203))</f>
        <v/>
      </c>
    </row>
    <row r="204">
      <c r="A204" s="7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7" t="n"/>
      <c r="K204" s="6">
        <f>IF(A204="","",IF(J204="","N","Y"))</f>
        <v/>
      </c>
      <c r="L204" s="6" t="n"/>
      <c r="M204" s="6" t="n"/>
      <c r="N204" s="6">
        <f>IF(A204="","",MONTH(A204))</f>
        <v/>
      </c>
      <c r="O204" s="6">
        <f>IF(A204="","",YEAR(A204))</f>
        <v/>
      </c>
    </row>
    <row r="205">
      <c r="A205" s="10" t="n"/>
      <c r="B205" s="9" t="n"/>
      <c r="C205" s="9" t="n"/>
      <c r="D205" s="9" t="n"/>
      <c r="E205" s="9" t="n"/>
      <c r="F205" s="9" t="n"/>
      <c r="G205" s="9" t="n"/>
      <c r="H205" s="9" t="n"/>
      <c r="I205" s="9" t="n"/>
      <c r="J205" s="10" t="n"/>
      <c r="K205" s="9">
        <f>IF(A205="","",IF(J205="","N","Y"))</f>
        <v/>
      </c>
      <c r="L205" s="9" t="n"/>
      <c r="M205" s="9" t="n"/>
      <c r="N205" s="9">
        <f>IF(A205="","",MONTH(A205))</f>
        <v/>
      </c>
      <c r="O205" s="9">
        <f>IF(A205="","",YEAR(A205))</f>
        <v/>
      </c>
    </row>
    <row r="206">
      <c r="A206" s="7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7" t="n"/>
      <c r="K206" s="6">
        <f>IF(A206="","",IF(J206="","N","Y"))</f>
        <v/>
      </c>
      <c r="L206" s="6" t="n"/>
      <c r="M206" s="6" t="n"/>
      <c r="N206" s="6">
        <f>IF(A206="","",MONTH(A206))</f>
        <v/>
      </c>
      <c r="O206" s="6">
        <f>IF(A206="","",YEAR(A206))</f>
        <v/>
      </c>
    </row>
    <row r="207">
      <c r="A207" s="10" t="n"/>
      <c r="B207" s="9" t="n"/>
      <c r="C207" s="9" t="n"/>
      <c r="D207" s="9" t="n"/>
      <c r="E207" s="9" t="n"/>
      <c r="F207" s="9" t="n"/>
      <c r="G207" s="9" t="n"/>
      <c r="H207" s="9" t="n"/>
      <c r="I207" s="9" t="n"/>
      <c r="J207" s="10" t="n"/>
      <c r="K207" s="9">
        <f>IF(A207="","",IF(J207="","N","Y"))</f>
        <v/>
      </c>
      <c r="L207" s="9" t="n"/>
      <c r="M207" s="9" t="n"/>
      <c r="N207" s="9">
        <f>IF(A207="","",MONTH(A207))</f>
        <v/>
      </c>
      <c r="O207" s="9">
        <f>IF(A207="","",YEAR(A207))</f>
        <v/>
      </c>
    </row>
    <row r="208">
      <c r="A208" s="7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7" t="n"/>
      <c r="K208" s="6">
        <f>IF(A208="","",IF(J208="","N","Y"))</f>
        <v/>
      </c>
      <c r="L208" s="6" t="n"/>
      <c r="M208" s="6" t="n"/>
      <c r="N208" s="6">
        <f>IF(A208="","",MONTH(A208))</f>
        <v/>
      </c>
      <c r="O208" s="6">
        <f>IF(A208="","",YEAR(A208))</f>
        <v/>
      </c>
    </row>
    <row r="209">
      <c r="A209" s="10" t="n"/>
      <c r="B209" s="9" t="n"/>
      <c r="C209" s="9" t="n"/>
      <c r="D209" s="9" t="n"/>
      <c r="E209" s="9" t="n"/>
      <c r="F209" s="9" t="n"/>
      <c r="G209" s="9" t="n"/>
      <c r="H209" s="9" t="n"/>
      <c r="I209" s="9" t="n"/>
      <c r="J209" s="10" t="n"/>
      <c r="K209" s="9">
        <f>IF(A209="","",IF(J209="","N","Y"))</f>
        <v/>
      </c>
      <c r="L209" s="9" t="n"/>
      <c r="M209" s="9" t="n"/>
      <c r="N209" s="9">
        <f>IF(A209="","",MONTH(A209))</f>
        <v/>
      </c>
      <c r="O209" s="9">
        <f>IF(A209="","",YEAR(A209))</f>
        <v/>
      </c>
    </row>
    <row r="210">
      <c r="A210" s="7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7" t="n"/>
      <c r="K210" s="6">
        <f>IF(A210="","",IF(J210="","N","Y"))</f>
        <v/>
      </c>
      <c r="L210" s="6" t="n"/>
      <c r="M210" s="6" t="n"/>
      <c r="N210" s="6">
        <f>IF(A210="","",MONTH(A210))</f>
        <v/>
      </c>
      <c r="O210" s="6">
        <f>IF(A210="","",YEAR(A210))</f>
        <v/>
      </c>
    </row>
    <row r="211">
      <c r="A211" s="10" t="n"/>
      <c r="B211" s="9" t="n"/>
      <c r="C211" s="9" t="n"/>
      <c r="D211" s="9" t="n"/>
      <c r="E211" s="9" t="n"/>
      <c r="F211" s="9" t="n"/>
      <c r="G211" s="9" t="n"/>
      <c r="H211" s="9" t="n"/>
      <c r="I211" s="9" t="n"/>
      <c r="J211" s="10" t="n"/>
      <c r="K211" s="9">
        <f>IF(A211="","",IF(J211="","N","Y"))</f>
        <v/>
      </c>
      <c r="L211" s="9" t="n"/>
      <c r="M211" s="9" t="n"/>
      <c r="N211" s="9">
        <f>IF(A211="","",MONTH(A211))</f>
        <v/>
      </c>
      <c r="O211" s="9">
        <f>IF(A211="","",YEAR(A211))</f>
        <v/>
      </c>
    </row>
    <row r="212">
      <c r="A212" s="7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7" t="n"/>
      <c r="K212" s="6">
        <f>IF(A212="","",IF(J212="","N","Y"))</f>
        <v/>
      </c>
      <c r="L212" s="6" t="n"/>
      <c r="M212" s="6" t="n"/>
      <c r="N212" s="6">
        <f>IF(A212="","",MONTH(A212))</f>
        <v/>
      </c>
      <c r="O212" s="6">
        <f>IF(A212="","",YEAR(A212))</f>
        <v/>
      </c>
    </row>
    <row r="213">
      <c r="A213" s="10" t="n"/>
      <c r="B213" s="9" t="n"/>
      <c r="C213" s="9" t="n"/>
      <c r="D213" s="9" t="n"/>
      <c r="E213" s="9" t="n"/>
      <c r="F213" s="9" t="n"/>
      <c r="G213" s="9" t="n"/>
      <c r="H213" s="9" t="n"/>
      <c r="I213" s="9" t="n"/>
      <c r="J213" s="10" t="n"/>
      <c r="K213" s="9">
        <f>IF(A213="","",IF(J213="","N","Y"))</f>
        <v/>
      </c>
      <c r="L213" s="9" t="n"/>
      <c r="M213" s="9" t="n"/>
      <c r="N213" s="9">
        <f>IF(A213="","",MONTH(A213))</f>
        <v/>
      </c>
      <c r="O213" s="9">
        <f>IF(A213="","",YEAR(A213))</f>
        <v/>
      </c>
    </row>
    <row r="214">
      <c r="A214" s="7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7" t="n"/>
      <c r="K214" s="6">
        <f>IF(A214="","",IF(J214="","N","Y"))</f>
        <v/>
      </c>
      <c r="L214" s="6" t="n"/>
      <c r="M214" s="6" t="n"/>
      <c r="N214" s="6">
        <f>IF(A214="","",MONTH(A214))</f>
        <v/>
      </c>
      <c r="O214" s="6">
        <f>IF(A214="","",YEAR(A214))</f>
        <v/>
      </c>
    </row>
    <row r="215">
      <c r="A215" s="10" t="n"/>
      <c r="B215" s="9" t="n"/>
      <c r="C215" s="9" t="n"/>
      <c r="D215" s="9" t="n"/>
      <c r="E215" s="9" t="n"/>
      <c r="F215" s="9" t="n"/>
      <c r="G215" s="9" t="n"/>
      <c r="H215" s="9" t="n"/>
      <c r="I215" s="9" t="n"/>
      <c r="J215" s="10" t="n"/>
      <c r="K215" s="9">
        <f>IF(A215="","",IF(J215="","N","Y"))</f>
        <v/>
      </c>
      <c r="L215" s="9" t="n"/>
      <c r="M215" s="9" t="n"/>
      <c r="N215" s="9">
        <f>IF(A215="","",MONTH(A215))</f>
        <v/>
      </c>
      <c r="O215" s="9">
        <f>IF(A215="","",YEAR(A215))</f>
        <v/>
      </c>
    </row>
    <row r="216">
      <c r="A216" s="7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7" t="n"/>
      <c r="K216" s="6">
        <f>IF(A216="","",IF(J216="","N","Y"))</f>
        <v/>
      </c>
      <c r="L216" s="6" t="n"/>
      <c r="M216" s="6" t="n"/>
      <c r="N216" s="6">
        <f>IF(A216="","",MONTH(A216))</f>
        <v/>
      </c>
      <c r="O216" s="6">
        <f>IF(A216="","",YEAR(A216))</f>
        <v/>
      </c>
    </row>
    <row r="217">
      <c r="A217" s="10" t="n"/>
      <c r="B217" s="9" t="n"/>
      <c r="C217" s="9" t="n"/>
      <c r="D217" s="9" t="n"/>
      <c r="E217" s="9" t="n"/>
      <c r="F217" s="9" t="n"/>
      <c r="G217" s="9" t="n"/>
      <c r="H217" s="9" t="n"/>
      <c r="I217" s="9" t="n"/>
      <c r="J217" s="10" t="n"/>
      <c r="K217" s="9">
        <f>IF(A217="","",IF(J217="","N","Y"))</f>
        <v/>
      </c>
      <c r="L217" s="9" t="n"/>
      <c r="M217" s="9" t="n"/>
      <c r="N217" s="9">
        <f>IF(A217="","",MONTH(A217))</f>
        <v/>
      </c>
      <c r="O217" s="9">
        <f>IF(A217="","",YEAR(A217))</f>
        <v/>
      </c>
    </row>
    <row r="218">
      <c r="A218" s="7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7" t="n"/>
      <c r="K218" s="6">
        <f>IF(A218="","",IF(J218="","N","Y"))</f>
        <v/>
      </c>
      <c r="L218" s="6" t="n"/>
      <c r="M218" s="6" t="n"/>
      <c r="N218" s="6">
        <f>IF(A218="","",MONTH(A218))</f>
        <v/>
      </c>
      <c r="O218" s="6">
        <f>IF(A218="","",YEAR(A218))</f>
        <v/>
      </c>
    </row>
    <row r="219">
      <c r="A219" s="10" t="n"/>
      <c r="B219" s="9" t="n"/>
      <c r="C219" s="9" t="n"/>
      <c r="D219" s="9" t="n"/>
      <c r="E219" s="9" t="n"/>
      <c r="F219" s="9" t="n"/>
      <c r="G219" s="9" t="n"/>
      <c r="H219" s="9" t="n"/>
      <c r="I219" s="9" t="n"/>
      <c r="J219" s="10" t="n"/>
      <c r="K219" s="9">
        <f>IF(A219="","",IF(J219="","N","Y"))</f>
        <v/>
      </c>
      <c r="L219" s="9" t="n"/>
      <c r="M219" s="9" t="n"/>
      <c r="N219" s="9">
        <f>IF(A219="","",MONTH(A219))</f>
        <v/>
      </c>
      <c r="O219" s="9">
        <f>IF(A219="","",YEAR(A219))</f>
        <v/>
      </c>
    </row>
    <row r="220">
      <c r="A220" s="7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7" t="n"/>
      <c r="K220" s="6">
        <f>IF(A220="","",IF(J220="","N","Y"))</f>
        <v/>
      </c>
      <c r="L220" s="6" t="n"/>
      <c r="M220" s="6" t="n"/>
      <c r="N220" s="6">
        <f>IF(A220="","",MONTH(A220))</f>
        <v/>
      </c>
      <c r="O220" s="6">
        <f>IF(A220="","",YEAR(A220))</f>
        <v/>
      </c>
    </row>
    <row r="221">
      <c r="A221" s="10" t="n"/>
      <c r="B221" s="9" t="n"/>
      <c r="C221" s="9" t="n"/>
      <c r="D221" s="9" t="n"/>
      <c r="E221" s="9" t="n"/>
      <c r="F221" s="9" t="n"/>
      <c r="G221" s="9" t="n"/>
      <c r="H221" s="9" t="n"/>
      <c r="I221" s="9" t="n"/>
      <c r="J221" s="10" t="n"/>
      <c r="K221" s="9">
        <f>IF(A221="","",IF(J221="","N","Y"))</f>
        <v/>
      </c>
      <c r="L221" s="9" t="n"/>
      <c r="M221" s="9" t="n"/>
      <c r="N221" s="9">
        <f>IF(A221="","",MONTH(A221))</f>
        <v/>
      </c>
      <c r="O221" s="9">
        <f>IF(A221="","",YEAR(A221))</f>
        <v/>
      </c>
    </row>
    <row r="222">
      <c r="A222" s="7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7" t="n"/>
      <c r="K222" s="6">
        <f>IF(A222="","",IF(J222="","N","Y"))</f>
        <v/>
      </c>
      <c r="L222" s="6" t="n"/>
      <c r="M222" s="6" t="n"/>
      <c r="N222" s="6">
        <f>IF(A222="","",MONTH(A222))</f>
        <v/>
      </c>
      <c r="O222" s="6">
        <f>IF(A222="","",YEAR(A222))</f>
        <v/>
      </c>
    </row>
    <row r="223">
      <c r="A223" s="10" t="n"/>
      <c r="B223" s="9" t="n"/>
      <c r="C223" s="9" t="n"/>
      <c r="D223" s="9" t="n"/>
      <c r="E223" s="9" t="n"/>
      <c r="F223" s="9" t="n"/>
      <c r="G223" s="9" t="n"/>
      <c r="H223" s="9" t="n"/>
      <c r="I223" s="9" t="n"/>
      <c r="J223" s="10" t="n"/>
      <c r="K223" s="9">
        <f>IF(A223="","",IF(J223="","N","Y"))</f>
        <v/>
      </c>
      <c r="L223" s="9" t="n"/>
      <c r="M223" s="9" t="n"/>
      <c r="N223" s="9">
        <f>IF(A223="","",MONTH(A223))</f>
        <v/>
      </c>
      <c r="O223" s="9">
        <f>IF(A223="","",YEAR(A223))</f>
        <v/>
      </c>
    </row>
    <row r="224">
      <c r="A224" s="7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7" t="n"/>
      <c r="K224" s="6">
        <f>IF(A224="","",IF(J224="","N","Y"))</f>
        <v/>
      </c>
      <c r="L224" s="6" t="n"/>
      <c r="M224" s="6" t="n"/>
      <c r="N224" s="6">
        <f>IF(A224="","",MONTH(A224))</f>
        <v/>
      </c>
      <c r="O224" s="6">
        <f>IF(A224="","",YEAR(A224))</f>
        <v/>
      </c>
    </row>
    <row r="225">
      <c r="A225" s="10" t="n"/>
      <c r="B225" s="9" t="n"/>
      <c r="C225" s="9" t="n"/>
      <c r="D225" s="9" t="n"/>
      <c r="E225" s="9" t="n"/>
      <c r="F225" s="9" t="n"/>
      <c r="G225" s="9" t="n"/>
      <c r="H225" s="9" t="n"/>
      <c r="I225" s="9" t="n"/>
      <c r="J225" s="10" t="n"/>
      <c r="K225" s="9">
        <f>IF(A225="","",IF(J225="","N","Y"))</f>
        <v/>
      </c>
      <c r="L225" s="9" t="n"/>
      <c r="M225" s="9" t="n"/>
      <c r="N225" s="9">
        <f>IF(A225="","",MONTH(A225))</f>
        <v/>
      </c>
      <c r="O225" s="9">
        <f>IF(A225="","",YEAR(A225))</f>
        <v/>
      </c>
    </row>
    <row r="226">
      <c r="A226" s="7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7" t="n"/>
      <c r="K226" s="6">
        <f>IF(A226="","",IF(J226="","N","Y"))</f>
        <v/>
      </c>
      <c r="L226" s="6" t="n"/>
      <c r="M226" s="6" t="n"/>
      <c r="N226" s="6">
        <f>IF(A226="","",MONTH(A226))</f>
        <v/>
      </c>
      <c r="O226" s="6">
        <f>IF(A226="","",YEAR(A226))</f>
        <v/>
      </c>
    </row>
    <row r="227">
      <c r="A227" s="10" t="n"/>
      <c r="B227" s="9" t="n"/>
      <c r="C227" s="9" t="n"/>
      <c r="D227" s="9" t="n"/>
      <c r="E227" s="9" t="n"/>
      <c r="F227" s="9" t="n"/>
      <c r="G227" s="9" t="n"/>
      <c r="H227" s="9" t="n"/>
      <c r="I227" s="9" t="n"/>
      <c r="J227" s="10" t="n"/>
      <c r="K227" s="9">
        <f>IF(A227="","",IF(J227="","N","Y"))</f>
        <v/>
      </c>
      <c r="L227" s="9" t="n"/>
      <c r="M227" s="9" t="n"/>
      <c r="N227" s="9">
        <f>IF(A227="","",MONTH(A227))</f>
        <v/>
      </c>
      <c r="O227" s="9">
        <f>IF(A227="","",YEAR(A227))</f>
        <v/>
      </c>
    </row>
    <row r="228">
      <c r="A228" s="7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7" t="n"/>
      <c r="K228" s="6">
        <f>IF(A228="","",IF(J228="","N","Y"))</f>
        <v/>
      </c>
      <c r="L228" s="6" t="n"/>
      <c r="M228" s="6" t="n"/>
      <c r="N228" s="6">
        <f>IF(A228="","",MONTH(A228))</f>
        <v/>
      </c>
      <c r="O228" s="6">
        <f>IF(A228="","",YEAR(A228))</f>
        <v/>
      </c>
    </row>
    <row r="229">
      <c r="A229" s="10" t="n"/>
      <c r="B229" s="9" t="n"/>
      <c r="C229" s="9" t="n"/>
      <c r="D229" s="9" t="n"/>
      <c r="E229" s="9" t="n"/>
      <c r="F229" s="9" t="n"/>
      <c r="G229" s="9" t="n"/>
      <c r="H229" s="9" t="n"/>
      <c r="I229" s="9" t="n"/>
      <c r="J229" s="10" t="n"/>
      <c r="K229" s="9">
        <f>IF(A229="","",IF(J229="","N","Y"))</f>
        <v/>
      </c>
      <c r="L229" s="9" t="n"/>
      <c r="M229" s="9" t="n"/>
      <c r="N229" s="9">
        <f>IF(A229="","",MONTH(A229))</f>
        <v/>
      </c>
      <c r="O229" s="9">
        <f>IF(A229="","",YEAR(A229))</f>
        <v/>
      </c>
    </row>
    <row r="230">
      <c r="A230" s="7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7" t="n"/>
      <c r="K230" s="6">
        <f>IF(A230="","",IF(J230="","N","Y"))</f>
        <v/>
      </c>
      <c r="L230" s="6" t="n"/>
      <c r="M230" s="6" t="n"/>
      <c r="N230" s="6">
        <f>IF(A230="","",MONTH(A230))</f>
        <v/>
      </c>
      <c r="O230" s="6">
        <f>IF(A230="","",YEAR(A230))</f>
        <v/>
      </c>
    </row>
    <row r="231">
      <c r="A231" s="10" t="n"/>
      <c r="B231" s="9" t="n"/>
      <c r="C231" s="9" t="n"/>
      <c r="D231" s="9" t="n"/>
      <c r="E231" s="9" t="n"/>
      <c r="F231" s="9" t="n"/>
      <c r="G231" s="9" t="n"/>
      <c r="H231" s="9" t="n"/>
      <c r="I231" s="9" t="n"/>
      <c r="J231" s="10" t="n"/>
      <c r="K231" s="9">
        <f>IF(A231="","",IF(J231="","N","Y"))</f>
        <v/>
      </c>
      <c r="L231" s="9" t="n"/>
      <c r="M231" s="9" t="n"/>
      <c r="N231" s="9">
        <f>IF(A231="","",MONTH(A231))</f>
        <v/>
      </c>
      <c r="O231" s="9">
        <f>IF(A231="","",YEAR(A231))</f>
        <v/>
      </c>
    </row>
    <row r="232">
      <c r="A232" s="7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7" t="n"/>
      <c r="K232" s="6">
        <f>IF(A232="","",IF(J232="","N","Y"))</f>
        <v/>
      </c>
      <c r="L232" s="6" t="n"/>
      <c r="M232" s="6" t="n"/>
      <c r="N232" s="6">
        <f>IF(A232="","",MONTH(A232))</f>
        <v/>
      </c>
      <c r="O232" s="6">
        <f>IF(A232="","",YEAR(A232))</f>
        <v/>
      </c>
    </row>
    <row r="233">
      <c r="A233" s="10" t="n"/>
      <c r="B233" s="9" t="n"/>
      <c r="C233" s="9" t="n"/>
      <c r="D233" s="9" t="n"/>
      <c r="E233" s="9" t="n"/>
      <c r="F233" s="9" t="n"/>
      <c r="G233" s="9" t="n"/>
      <c r="H233" s="9" t="n"/>
      <c r="I233" s="9" t="n"/>
      <c r="J233" s="10" t="n"/>
      <c r="K233" s="9">
        <f>IF(A233="","",IF(J233="","N","Y"))</f>
        <v/>
      </c>
      <c r="L233" s="9" t="n"/>
      <c r="M233" s="9" t="n"/>
      <c r="N233" s="9">
        <f>IF(A233="","",MONTH(A233))</f>
        <v/>
      </c>
      <c r="O233" s="9">
        <f>IF(A233="","",YEAR(A233))</f>
        <v/>
      </c>
    </row>
    <row r="234">
      <c r="A234" s="7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7" t="n"/>
      <c r="K234" s="6">
        <f>IF(A234="","",IF(J234="","N","Y"))</f>
        <v/>
      </c>
      <c r="L234" s="6" t="n"/>
      <c r="M234" s="6" t="n"/>
      <c r="N234" s="6">
        <f>IF(A234="","",MONTH(A234))</f>
        <v/>
      </c>
      <c r="O234" s="6">
        <f>IF(A234="","",YEAR(A234))</f>
        <v/>
      </c>
    </row>
    <row r="235">
      <c r="A235" s="10" t="n"/>
      <c r="B235" s="9" t="n"/>
      <c r="C235" s="9" t="n"/>
      <c r="D235" s="9" t="n"/>
      <c r="E235" s="9" t="n"/>
      <c r="F235" s="9" t="n"/>
      <c r="G235" s="9" t="n"/>
      <c r="H235" s="9" t="n"/>
      <c r="I235" s="9" t="n"/>
      <c r="J235" s="10" t="n"/>
      <c r="K235" s="9">
        <f>IF(A235="","",IF(J235="","N","Y"))</f>
        <v/>
      </c>
      <c r="L235" s="9" t="n"/>
      <c r="M235" s="9" t="n"/>
      <c r="N235" s="9">
        <f>IF(A235="","",MONTH(A235))</f>
        <v/>
      </c>
      <c r="O235" s="9">
        <f>IF(A235="","",YEAR(A235))</f>
        <v/>
      </c>
    </row>
    <row r="236">
      <c r="A236" s="7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7" t="n"/>
      <c r="K236" s="6">
        <f>IF(A236="","",IF(J236="","N","Y"))</f>
        <v/>
      </c>
      <c r="L236" s="6" t="n"/>
      <c r="M236" s="6" t="n"/>
      <c r="N236" s="6">
        <f>IF(A236="","",MONTH(A236))</f>
        <v/>
      </c>
      <c r="O236" s="6">
        <f>IF(A236="","",YEAR(A236))</f>
        <v/>
      </c>
    </row>
    <row r="237">
      <c r="A237" s="10" t="n"/>
      <c r="B237" s="9" t="n"/>
      <c r="C237" s="9" t="n"/>
      <c r="D237" s="9" t="n"/>
      <c r="E237" s="9" t="n"/>
      <c r="F237" s="9" t="n"/>
      <c r="G237" s="9" t="n"/>
      <c r="H237" s="9" t="n"/>
      <c r="I237" s="9" t="n"/>
      <c r="J237" s="10" t="n"/>
      <c r="K237" s="9">
        <f>IF(A237="","",IF(J237="","N","Y"))</f>
        <v/>
      </c>
      <c r="L237" s="9" t="n"/>
      <c r="M237" s="9" t="n"/>
      <c r="N237" s="9">
        <f>IF(A237="","",MONTH(A237))</f>
        <v/>
      </c>
      <c r="O237" s="9">
        <f>IF(A237="","",YEAR(A237))</f>
        <v/>
      </c>
    </row>
    <row r="238">
      <c r="A238" s="7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7" t="n"/>
      <c r="K238" s="6">
        <f>IF(A238="","",IF(J238="","N","Y"))</f>
        <v/>
      </c>
      <c r="L238" s="6" t="n"/>
      <c r="M238" s="6" t="n"/>
      <c r="N238" s="6">
        <f>IF(A238="","",MONTH(A238))</f>
        <v/>
      </c>
      <c r="O238" s="6">
        <f>IF(A238="","",YEAR(A238))</f>
        <v/>
      </c>
    </row>
    <row r="239">
      <c r="A239" s="10" t="n"/>
      <c r="B239" s="9" t="n"/>
      <c r="C239" s="9" t="n"/>
      <c r="D239" s="9" t="n"/>
      <c r="E239" s="9" t="n"/>
      <c r="F239" s="9" t="n"/>
      <c r="G239" s="9" t="n"/>
      <c r="H239" s="9" t="n"/>
      <c r="I239" s="9" t="n"/>
      <c r="J239" s="10" t="n"/>
      <c r="K239" s="9">
        <f>IF(A239="","",IF(J239="","N","Y"))</f>
        <v/>
      </c>
      <c r="L239" s="9" t="n"/>
      <c r="M239" s="9" t="n"/>
      <c r="N239" s="9">
        <f>IF(A239="","",MONTH(A239))</f>
        <v/>
      </c>
      <c r="O239" s="9">
        <f>IF(A239="","",YEAR(A239))</f>
        <v/>
      </c>
    </row>
    <row r="240">
      <c r="A240" s="7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7" t="n"/>
      <c r="K240" s="6">
        <f>IF(A240="","",IF(J240="","N","Y"))</f>
        <v/>
      </c>
      <c r="L240" s="6" t="n"/>
      <c r="M240" s="6" t="n"/>
      <c r="N240" s="6">
        <f>IF(A240="","",MONTH(A240))</f>
        <v/>
      </c>
      <c r="O240" s="6">
        <f>IF(A240="","",YEAR(A240))</f>
        <v/>
      </c>
    </row>
    <row r="241">
      <c r="A241" s="10" t="n"/>
      <c r="B241" s="9" t="n"/>
      <c r="C241" s="9" t="n"/>
      <c r="D241" s="9" t="n"/>
      <c r="E241" s="9" t="n"/>
      <c r="F241" s="9" t="n"/>
      <c r="G241" s="9" t="n"/>
      <c r="H241" s="9" t="n"/>
      <c r="I241" s="9" t="n"/>
      <c r="J241" s="10" t="n"/>
      <c r="K241" s="9">
        <f>IF(A241="","",IF(J241="","N","Y"))</f>
        <v/>
      </c>
      <c r="L241" s="9" t="n"/>
      <c r="M241" s="9" t="n"/>
      <c r="N241" s="9">
        <f>IF(A241="","",MONTH(A241))</f>
        <v/>
      </c>
      <c r="O241" s="9">
        <f>IF(A241="","",YEAR(A241))</f>
        <v/>
      </c>
    </row>
    <row r="242">
      <c r="A242" s="7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7" t="n"/>
      <c r="K242" s="6">
        <f>IF(A242="","",IF(J242="","N","Y"))</f>
        <v/>
      </c>
      <c r="L242" s="6" t="n"/>
      <c r="M242" s="6" t="n"/>
      <c r="N242" s="6">
        <f>IF(A242="","",MONTH(A242))</f>
        <v/>
      </c>
      <c r="O242" s="6">
        <f>IF(A242="","",YEAR(A242))</f>
        <v/>
      </c>
    </row>
    <row r="243">
      <c r="A243" s="10" t="n"/>
      <c r="B243" s="9" t="n"/>
      <c r="C243" s="9" t="n"/>
      <c r="D243" s="9" t="n"/>
      <c r="E243" s="9" t="n"/>
      <c r="F243" s="9" t="n"/>
      <c r="G243" s="9" t="n"/>
      <c r="H243" s="9" t="n"/>
      <c r="I243" s="9" t="n"/>
      <c r="J243" s="10" t="n"/>
      <c r="K243" s="9">
        <f>IF(A243="","",IF(J243="","N","Y"))</f>
        <v/>
      </c>
      <c r="L243" s="9" t="n"/>
      <c r="M243" s="9" t="n"/>
      <c r="N243" s="9">
        <f>IF(A243="","",MONTH(A243))</f>
        <v/>
      </c>
      <c r="O243" s="9">
        <f>IF(A243="","",YEAR(A243))</f>
        <v/>
      </c>
    </row>
    <row r="244">
      <c r="A244" s="7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7" t="n"/>
      <c r="K244" s="6">
        <f>IF(A244="","",IF(J244="","N","Y"))</f>
        <v/>
      </c>
      <c r="L244" s="6" t="n"/>
      <c r="M244" s="6" t="n"/>
      <c r="N244" s="6">
        <f>IF(A244="","",MONTH(A244))</f>
        <v/>
      </c>
      <c r="O244" s="6">
        <f>IF(A244="","",YEAR(A244))</f>
        <v/>
      </c>
    </row>
    <row r="245">
      <c r="A245" s="10" t="n"/>
      <c r="B245" s="9" t="n"/>
      <c r="C245" s="9" t="n"/>
      <c r="D245" s="9" t="n"/>
      <c r="E245" s="9" t="n"/>
      <c r="F245" s="9" t="n"/>
      <c r="G245" s="9" t="n"/>
      <c r="H245" s="9" t="n"/>
      <c r="I245" s="9" t="n"/>
      <c r="J245" s="10" t="n"/>
      <c r="K245" s="9">
        <f>IF(A245="","",IF(J245="","N","Y"))</f>
        <v/>
      </c>
      <c r="L245" s="9" t="n"/>
      <c r="M245" s="9" t="n"/>
      <c r="N245" s="9">
        <f>IF(A245="","",MONTH(A245))</f>
        <v/>
      </c>
      <c r="O245" s="9">
        <f>IF(A245="","",YEAR(A245))</f>
        <v/>
      </c>
    </row>
    <row r="246">
      <c r="A246" s="7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7" t="n"/>
      <c r="K246" s="6">
        <f>IF(A246="","",IF(J246="","N","Y"))</f>
        <v/>
      </c>
      <c r="L246" s="6" t="n"/>
      <c r="M246" s="6" t="n"/>
      <c r="N246" s="6">
        <f>IF(A246="","",MONTH(A246))</f>
        <v/>
      </c>
      <c r="O246" s="6">
        <f>IF(A246="","",YEAR(A246))</f>
        <v/>
      </c>
    </row>
    <row r="247">
      <c r="A247" s="10" t="n"/>
      <c r="B247" s="9" t="n"/>
      <c r="C247" s="9" t="n"/>
      <c r="D247" s="9" t="n"/>
      <c r="E247" s="9" t="n"/>
      <c r="F247" s="9" t="n"/>
      <c r="G247" s="9" t="n"/>
      <c r="H247" s="9" t="n"/>
      <c r="I247" s="9" t="n"/>
      <c r="J247" s="10" t="n"/>
      <c r="K247" s="9">
        <f>IF(A247="","",IF(J247="","N","Y"))</f>
        <v/>
      </c>
      <c r="L247" s="9" t="n"/>
      <c r="M247" s="9" t="n"/>
      <c r="N247" s="9">
        <f>IF(A247="","",MONTH(A247))</f>
        <v/>
      </c>
      <c r="O247" s="9">
        <f>IF(A247="","",YEAR(A247))</f>
        <v/>
      </c>
    </row>
    <row r="248">
      <c r="A248" s="7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7" t="n"/>
      <c r="K248" s="6">
        <f>IF(A248="","",IF(J248="","N","Y"))</f>
        <v/>
      </c>
      <c r="L248" s="6" t="n"/>
      <c r="M248" s="6" t="n"/>
      <c r="N248" s="6">
        <f>IF(A248="","",MONTH(A248))</f>
        <v/>
      </c>
      <c r="O248" s="6">
        <f>IF(A248="","",YEAR(A248))</f>
        <v/>
      </c>
    </row>
    <row r="249">
      <c r="A249" s="10" t="n"/>
      <c r="B249" s="9" t="n"/>
      <c r="C249" s="9" t="n"/>
      <c r="D249" s="9" t="n"/>
      <c r="E249" s="9" t="n"/>
      <c r="F249" s="9" t="n"/>
      <c r="G249" s="9" t="n"/>
      <c r="H249" s="9" t="n"/>
      <c r="I249" s="9" t="n"/>
      <c r="J249" s="10" t="n"/>
      <c r="K249" s="9">
        <f>IF(A249="","",IF(J249="","N","Y"))</f>
        <v/>
      </c>
      <c r="L249" s="9" t="n"/>
      <c r="M249" s="9" t="n"/>
      <c r="N249" s="9">
        <f>IF(A249="","",MONTH(A249))</f>
        <v/>
      </c>
      <c r="O249" s="9">
        <f>IF(A249="","",YEAR(A249))</f>
        <v/>
      </c>
    </row>
    <row r="250">
      <c r="A250" s="7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7" t="n"/>
      <c r="K250" s="6">
        <f>IF(A250="","",IF(J250="","N","Y"))</f>
        <v/>
      </c>
      <c r="L250" s="6" t="n"/>
      <c r="M250" s="6" t="n"/>
      <c r="N250" s="6">
        <f>IF(A250="","",MONTH(A250))</f>
        <v/>
      </c>
      <c r="O250" s="6">
        <f>IF(A250="","",YEAR(A250))</f>
        <v/>
      </c>
    </row>
    <row r="251">
      <c r="A251" s="10" t="n"/>
      <c r="B251" s="9" t="n"/>
      <c r="C251" s="9" t="n"/>
      <c r="D251" s="9" t="n"/>
      <c r="E251" s="9" t="n"/>
      <c r="F251" s="9" t="n"/>
      <c r="G251" s="9" t="n"/>
      <c r="H251" s="9" t="n"/>
      <c r="I251" s="9" t="n"/>
      <c r="J251" s="10" t="n"/>
      <c r="K251" s="9">
        <f>IF(A251="","",IF(J251="","N","Y"))</f>
        <v/>
      </c>
      <c r="L251" s="9" t="n"/>
      <c r="M251" s="9" t="n"/>
      <c r="N251" s="9">
        <f>IF(A251="","",MONTH(A251))</f>
        <v/>
      </c>
      <c r="O251" s="9">
        <f>IF(A251="","",YEAR(A251))</f>
        <v/>
      </c>
    </row>
    <row r="252">
      <c r="A252" s="7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7" t="n"/>
      <c r="K252" s="6">
        <f>IF(A252="","",IF(J252="","N","Y"))</f>
        <v/>
      </c>
      <c r="L252" s="6" t="n"/>
      <c r="M252" s="6" t="n"/>
      <c r="N252" s="6">
        <f>IF(A252="","",MONTH(A252))</f>
        <v/>
      </c>
      <c r="O252" s="6">
        <f>IF(A252="","",YEAR(A252))</f>
        <v/>
      </c>
    </row>
    <row r="253">
      <c r="A253" s="10" t="n"/>
      <c r="B253" s="9" t="n"/>
      <c r="C253" s="9" t="n"/>
      <c r="D253" s="9" t="n"/>
      <c r="E253" s="9" t="n"/>
      <c r="F253" s="9" t="n"/>
      <c r="G253" s="9" t="n"/>
      <c r="H253" s="9" t="n"/>
      <c r="I253" s="9" t="n"/>
      <c r="J253" s="10" t="n"/>
      <c r="K253" s="9">
        <f>IF(A253="","",IF(J253="","N","Y"))</f>
        <v/>
      </c>
      <c r="L253" s="9" t="n"/>
      <c r="M253" s="9" t="n"/>
      <c r="N253" s="9">
        <f>IF(A253="","",MONTH(A253))</f>
        <v/>
      </c>
      <c r="O253" s="9">
        <f>IF(A253="","",YEAR(A253))</f>
        <v/>
      </c>
    </row>
    <row r="254">
      <c r="A254" s="7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7" t="n"/>
      <c r="K254" s="6">
        <f>IF(A254="","",IF(J254="","N","Y"))</f>
        <v/>
      </c>
      <c r="L254" s="6" t="n"/>
      <c r="M254" s="6" t="n"/>
      <c r="N254" s="6">
        <f>IF(A254="","",MONTH(A254))</f>
        <v/>
      </c>
      <c r="O254" s="6">
        <f>IF(A254="","",YEAR(A254))</f>
        <v/>
      </c>
    </row>
    <row r="255">
      <c r="A255" s="10" t="n"/>
      <c r="B255" s="9" t="n"/>
      <c r="C255" s="9" t="n"/>
      <c r="D255" s="9" t="n"/>
      <c r="E255" s="9" t="n"/>
      <c r="F255" s="9" t="n"/>
      <c r="G255" s="9" t="n"/>
      <c r="H255" s="9" t="n"/>
      <c r="I255" s="9" t="n"/>
      <c r="J255" s="10" t="n"/>
      <c r="K255" s="9">
        <f>IF(A255="","",IF(J255="","N","Y"))</f>
        <v/>
      </c>
      <c r="L255" s="9" t="n"/>
      <c r="M255" s="9" t="n"/>
      <c r="N255" s="9">
        <f>IF(A255="","",MONTH(A255))</f>
        <v/>
      </c>
      <c r="O255" s="9">
        <f>IF(A255="","",YEAR(A255))</f>
        <v/>
      </c>
    </row>
    <row r="256">
      <c r="A256" s="7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7" t="n"/>
      <c r="K256" s="6">
        <f>IF(A256="","",IF(J256="","N","Y"))</f>
        <v/>
      </c>
      <c r="L256" s="6" t="n"/>
      <c r="M256" s="6" t="n"/>
      <c r="N256" s="6">
        <f>IF(A256="","",MONTH(A256))</f>
        <v/>
      </c>
      <c r="O256" s="6">
        <f>IF(A256="","",YEAR(A256))</f>
        <v/>
      </c>
    </row>
    <row r="257">
      <c r="A257" s="10" t="n"/>
      <c r="B257" s="9" t="n"/>
      <c r="C257" s="9" t="n"/>
      <c r="D257" s="9" t="n"/>
      <c r="E257" s="9" t="n"/>
      <c r="F257" s="9" t="n"/>
      <c r="G257" s="9" t="n"/>
      <c r="H257" s="9" t="n"/>
      <c r="I257" s="9" t="n"/>
      <c r="J257" s="10" t="n"/>
      <c r="K257" s="9">
        <f>IF(A257="","",IF(J257="","N","Y"))</f>
        <v/>
      </c>
      <c r="L257" s="9" t="n"/>
      <c r="M257" s="9" t="n"/>
      <c r="N257" s="9">
        <f>IF(A257="","",MONTH(A257))</f>
        <v/>
      </c>
      <c r="O257" s="9">
        <f>IF(A257="","",YEAR(A257))</f>
        <v/>
      </c>
    </row>
    <row r="258">
      <c r="A258" s="7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7" t="n"/>
      <c r="K258" s="6">
        <f>IF(A258="","",IF(J258="","N","Y"))</f>
        <v/>
      </c>
      <c r="L258" s="6" t="n"/>
      <c r="M258" s="6" t="n"/>
      <c r="N258" s="6">
        <f>IF(A258="","",MONTH(A258))</f>
        <v/>
      </c>
      <c r="O258" s="6">
        <f>IF(A258="","",YEAR(A258))</f>
        <v/>
      </c>
    </row>
    <row r="259">
      <c r="A259" s="10" t="n"/>
      <c r="B259" s="9" t="n"/>
      <c r="C259" s="9" t="n"/>
      <c r="D259" s="9" t="n"/>
      <c r="E259" s="9" t="n"/>
      <c r="F259" s="9" t="n"/>
      <c r="G259" s="9" t="n"/>
      <c r="H259" s="9" t="n"/>
      <c r="I259" s="9" t="n"/>
      <c r="J259" s="10" t="n"/>
      <c r="K259" s="9">
        <f>IF(A259="","",IF(J259="","N","Y"))</f>
        <v/>
      </c>
      <c r="L259" s="9" t="n"/>
      <c r="M259" s="9" t="n"/>
      <c r="N259" s="9">
        <f>IF(A259="","",MONTH(A259))</f>
        <v/>
      </c>
      <c r="O259" s="9">
        <f>IF(A259="","",YEAR(A259))</f>
        <v/>
      </c>
    </row>
    <row r="260">
      <c r="A260" s="7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7" t="n"/>
      <c r="K260" s="6">
        <f>IF(A260="","",IF(J260="","N","Y"))</f>
        <v/>
      </c>
      <c r="L260" s="6" t="n"/>
      <c r="M260" s="6" t="n"/>
      <c r="N260" s="6">
        <f>IF(A260="","",MONTH(A260))</f>
        <v/>
      </c>
      <c r="O260" s="6">
        <f>IF(A260="","",YEAR(A260))</f>
        <v/>
      </c>
    </row>
    <row r="261">
      <c r="A261" s="10" t="n"/>
      <c r="B261" s="9" t="n"/>
      <c r="C261" s="9" t="n"/>
      <c r="D261" s="9" t="n"/>
      <c r="E261" s="9" t="n"/>
      <c r="F261" s="9" t="n"/>
      <c r="G261" s="9" t="n"/>
      <c r="H261" s="9" t="n"/>
      <c r="I261" s="9" t="n"/>
      <c r="J261" s="10" t="n"/>
      <c r="K261" s="9">
        <f>IF(A261="","",IF(J261="","N","Y"))</f>
        <v/>
      </c>
      <c r="L261" s="9" t="n"/>
      <c r="M261" s="9" t="n"/>
      <c r="N261" s="9">
        <f>IF(A261="","",MONTH(A261))</f>
        <v/>
      </c>
      <c r="O261" s="9">
        <f>IF(A261="","",YEAR(A261))</f>
        <v/>
      </c>
    </row>
    <row r="262">
      <c r="A262" s="7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7" t="n"/>
      <c r="K262" s="6">
        <f>IF(A262="","",IF(J262="","N","Y"))</f>
        <v/>
      </c>
      <c r="L262" s="6" t="n"/>
      <c r="M262" s="6" t="n"/>
      <c r="N262" s="6">
        <f>IF(A262="","",MONTH(A262))</f>
        <v/>
      </c>
      <c r="O262" s="6">
        <f>IF(A262="","",YEAR(A262))</f>
        <v/>
      </c>
    </row>
    <row r="263">
      <c r="A263" s="10" t="n"/>
      <c r="B263" s="9" t="n"/>
      <c r="C263" s="9" t="n"/>
      <c r="D263" s="9" t="n"/>
      <c r="E263" s="9" t="n"/>
      <c r="F263" s="9" t="n"/>
      <c r="G263" s="9" t="n"/>
      <c r="H263" s="9" t="n"/>
      <c r="I263" s="9" t="n"/>
      <c r="J263" s="10" t="n"/>
      <c r="K263" s="9">
        <f>IF(A263="","",IF(J263="","N","Y"))</f>
        <v/>
      </c>
      <c r="L263" s="9" t="n"/>
      <c r="M263" s="9" t="n"/>
      <c r="N263" s="9">
        <f>IF(A263="","",MONTH(A263))</f>
        <v/>
      </c>
      <c r="O263" s="9">
        <f>IF(A263="","",YEAR(A263))</f>
        <v/>
      </c>
    </row>
    <row r="264">
      <c r="A264" s="7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7" t="n"/>
      <c r="K264" s="6">
        <f>IF(A264="","",IF(J264="","N","Y"))</f>
        <v/>
      </c>
      <c r="L264" s="6" t="n"/>
      <c r="M264" s="6" t="n"/>
      <c r="N264" s="6">
        <f>IF(A264="","",MONTH(A264))</f>
        <v/>
      </c>
      <c r="O264" s="6">
        <f>IF(A264="","",YEAR(A264))</f>
        <v/>
      </c>
    </row>
    <row r="265">
      <c r="A265" s="10" t="n"/>
      <c r="B265" s="9" t="n"/>
      <c r="C265" s="9" t="n"/>
      <c r="D265" s="9" t="n"/>
      <c r="E265" s="9" t="n"/>
      <c r="F265" s="9" t="n"/>
      <c r="G265" s="9" t="n"/>
      <c r="H265" s="9" t="n"/>
      <c r="I265" s="9" t="n"/>
      <c r="J265" s="10" t="n"/>
      <c r="K265" s="9">
        <f>IF(A265="","",IF(J265="","N","Y"))</f>
        <v/>
      </c>
      <c r="L265" s="9" t="n"/>
      <c r="M265" s="9" t="n"/>
      <c r="N265" s="9">
        <f>IF(A265="","",MONTH(A265))</f>
        <v/>
      </c>
      <c r="O265" s="9">
        <f>IF(A265="","",YEAR(A265))</f>
        <v/>
      </c>
    </row>
    <row r="266">
      <c r="A266" s="7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7" t="n"/>
      <c r="K266" s="6">
        <f>IF(A266="","",IF(J266="","N","Y"))</f>
        <v/>
      </c>
      <c r="L266" s="6" t="n"/>
      <c r="M266" s="6" t="n"/>
      <c r="N266" s="6">
        <f>IF(A266="","",MONTH(A266))</f>
        <v/>
      </c>
      <c r="O266" s="6">
        <f>IF(A266="","",YEAR(A266))</f>
        <v/>
      </c>
    </row>
    <row r="267">
      <c r="A267" s="10" t="n"/>
      <c r="B267" s="9" t="n"/>
      <c r="C267" s="9" t="n"/>
      <c r="D267" s="9" t="n"/>
      <c r="E267" s="9" t="n"/>
      <c r="F267" s="9" t="n"/>
      <c r="G267" s="9" t="n"/>
      <c r="H267" s="9" t="n"/>
      <c r="I267" s="9" t="n"/>
      <c r="J267" s="10" t="n"/>
      <c r="K267" s="9">
        <f>IF(A267="","",IF(J267="","N","Y"))</f>
        <v/>
      </c>
      <c r="L267" s="9" t="n"/>
      <c r="M267" s="9" t="n"/>
      <c r="N267" s="9">
        <f>IF(A267="","",MONTH(A267))</f>
        <v/>
      </c>
      <c r="O267" s="9">
        <f>IF(A267="","",YEAR(A267))</f>
        <v/>
      </c>
    </row>
    <row r="268">
      <c r="A268" s="7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7" t="n"/>
      <c r="K268" s="6">
        <f>IF(A268="","",IF(J268="","N","Y"))</f>
        <v/>
      </c>
      <c r="L268" s="6" t="n"/>
      <c r="M268" s="6" t="n"/>
      <c r="N268" s="6">
        <f>IF(A268="","",MONTH(A268))</f>
        <v/>
      </c>
      <c r="O268" s="6">
        <f>IF(A268="","",YEAR(A268))</f>
        <v/>
      </c>
    </row>
    <row r="269">
      <c r="A269" s="10" t="n"/>
      <c r="B269" s="9" t="n"/>
      <c r="C269" s="9" t="n"/>
      <c r="D269" s="9" t="n"/>
      <c r="E269" s="9" t="n"/>
      <c r="F269" s="9" t="n"/>
      <c r="G269" s="9" t="n"/>
      <c r="H269" s="9" t="n"/>
      <c r="I269" s="9" t="n"/>
      <c r="J269" s="10" t="n"/>
      <c r="K269" s="9">
        <f>IF(A269="","",IF(J269="","N","Y"))</f>
        <v/>
      </c>
      <c r="L269" s="9" t="n"/>
      <c r="M269" s="9" t="n"/>
      <c r="N269" s="9">
        <f>IF(A269="","",MONTH(A269))</f>
        <v/>
      </c>
      <c r="O269" s="9">
        <f>IF(A269="","",YEAR(A269))</f>
        <v/>
      </c>
    </row>
    <row r="270">
      <c r="A270" s="7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7" t="n"/>
      <c r="K270" s="6">
        <f>IF(A270="","",IF(J270="","N","Y"))</f>
        <v/>
      </c>
      <c r="L270" s="6" t="n"/>
      <c r="M270" s="6" t="n"/>
      <c r="N270" s="6">
        <f>IF(A270="","",MONTH(A270))</f>
        <v/>
      </c>
      <c r="O270" s="6">
        <f>IF(A270="","",YEAR(A270))</f>
        <v/>
      </c>
    </row>
    <row r="271">
      <c r="A271" s="10" t="n"/>
      <c r="B271" s="9" t="n"/>
      <c r="C271" s="9" t="n"/>
      <c r="D271" s="9" t="n"/>
      <c r="E271" s="9" t="n"/>
      <c r="F271" s="9" t="n"/>
      <c r="G271" s="9" t="n"/>
      <c r="H271" s="9" t="n"/>
      <c r="I271" s="9" t="n"/>
      <c r="J271" s="10" t="n"/>
      <c r="K271" s="9">
        <f>IF(A271="","",IF(J271="","N","Y"))</f>
        <v/>
      </c>
      <c r="L271" s="9" t="n"/>
      <c r="M271" s="9" t="n"/>
      <c r="N271" s="9">
        <f>IF(A271="","",MONTH(A271))</f>
        <v/>
      </c>
      <c r="O271" s="9">
        <f>IF(A271="","",YEAR(A271))</f>
        <v/>
      </c>
    </row>
    <row r="272">
      <c r="A272" s="7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7" t="n"/>
      <c r="K272" s="6">
        <f>IF(A272="","",IF(J272="","N","Y"))</f>
        <v/>
      </c>
      <c r="L272" s="6" t="n"/>
      <c r="M272" s="6" t="n"/>
      <c r="N272" s="6">
        <f>IF(A272="","",MONTH(A272))</f>
        <v/>
      </c>
      <c r="O272" s="6">
        <f>IF(A272="","",YEAR(A272))</f>
        <v/>
      </c>
    </row>
    <row r="273">
      <c r="A273" s="10" t="n"/>
      <c r="B273" s="9" t="n"/>
      <c r="C273" s="9" t="n"/>
      <c r="D273" s="9" t="n"/>
      <c r="E273" s="9" t="n"/>
      <c r="F273" s="9" t="n"/>
      <c r="G273" s="9" t="n"/>
      <c r="H273" s="9" t="n"/>
      <c r="I273" s="9" t="n"/>
      <c r="J273" s="10" t="n"/>
      <c r="K273" s="9">
        <f>IF(A273="","",IF(J273="","N","Y"))</f>
        <v/>
      </c>
      <c r="L273" s="9" t="n"/>
      <c r="M273" s="9" t="n"/>
      <c r="N273" s="9">
        <f>IF(A273="","",MONTH(A273))</f>
        <v/>
      </c>
      <c r="O273" s="9">
        <f>IF(A273="","",YEAR(A273))</f>
        <v/>
      </c>
    </row>
    <row r="274">
      <c r="A274" s="7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7" t="n"/>
      <c r="K274" s="6">
        <f>IF(A274="","",IF(J274="","N","Y"))</f>
        <v/>
      </c>
      <c r="L274" s="6" t="n"/>
      <c r="M274" s="6" t="n"/>
      <c r="N274" s="6">
        <f>IF(A274="","",MONTH(A274))</f>
        <v/>
      </c>
      <c r="O274" s="6">
        <f>IF(A274="","",YEAR(A274))</f>
        <v/>
      </c>
    </row>
    <row r="275">
      <c r="A275" s="10" t="n"/>
      <c r="B275" s="9" t="n"/>
      <c r="C275" s="9" t="n"/>
      <c r="D275" s="9" t="n"/>
      <c r="E275" s="9" t="n"/>
      <c r="F275" s="9" t="n"/>
      <c r="G275" s="9" t="n"/>
      <c r="H275" s="9" t="n"/>
      <c r="I275" s="9" t="n"/>
      <c r="J275" s="10" t="n"/>
      <c r="K275" s="9">
        <f>IF(A275="","",IF(J275="","N","Y"))</f>
        <v/>
      </c>
      <c r="L275" s="9" t="n"/>
      <c r="M275" s="9" t="n"/>
      <c r="N275" s="9">
        <f>IF(A275="","",MONTH(A275))</f>
        <v/>
      </c>
      <c r="O275" s="9">
        <f>IF(A275="","",YEAR(A275))</f>
        <v/>
      </c>
    </row>
    <row r="276">
      <c r="A276" s="7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7" t="n"/>
      <c r="K276" s="6">
        <f>IF(A276="","",IF(J276="","N","Y"))</f>
        <v/>
      </c>
      <c r="L276" s="6" t="n"/>
      <c r="M276" s="6" t="n"/>
      <c r="N276" s="6">
        <f>IF(A276="","",MONTH(A276))</f>
        <v/>
      </c>
      <c r="O276" s="6">
        <f>IF(A276="","",YEAR(A276))</f>
        <v/>
      </c>
    </row>
    <row r="277">
      <c r="A277" s="10" t="n"/>
      <c r="B277" s="9" t="n"/>
      <c r="C277" s="9" t="n"/>
      <c r="D277" s="9" t="n"/>
      <c r="E277" s="9" t="n"/>
      <c r="F277" s="9" t="n"/>
      <c r="G277" s="9" t="n"/>
      <c r="H277" s="9" t="n"/>
      <c r="I277" s="9" t="n"/>
      <c r="J277" s="10" t="n"/>
      <c r="K277" s="9">
        <f>IF(A277="","",IF(J277="","N","Y"))</f>
        <v/>
      </c>
      <c r="L277" s="9" t="n"/>
      <c r="M277" s="9" t="n"/>
      <c r="N277" s="9">
        <f>IF(A277="","",MONTH(A277))</f>
        <v/>
      </c>
      <c r="O277" s="9">
        <f>IF(A277="","",YEAR(A277))</f>
        <v/>
      </c>
    </row>
    <row r="278">
      <c r="A278" s="7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7" t="n"/>
      <c r="K278" s="6">
        <f>IF(A278="","",IF(J278="","N","Y"))</f>
        <v/>
      </c>
      <c r="L278" s="6" t="n"/>
      <c r="M278" s="6" t="n"/>
      <c r="N278" s="6">
        <f>IF(A278="","",MONTH(A278))</f>
        <v/>
      </c>
      <c r="O278" s="6">
        <f>IF(A278="","",YEAR(A278))</f>
        <v/>
      </c>
    </row>
    <row r="279">
      <c r="A279" s="10" t="n"/>
      <c r="B279" s="9" t="n"/>
      <c r="C279" s="9" t="n"/>
      <c r="D279" s="9" t="n"/>
      <c r="E279" s="9" t="n"/>
      <c r="F279" s="9" t="n"/>
      <c r="G279" s="9" t="n"/>
      <c r="H279" s="9" t="n"/>
      <c r="I279" s="9" t="n"/>
      <c r="J279" s="10" t="n"/>
      <c r="K279" s="9">
        <f>IF(A279="","",IF(J279="","N","Y"))</f>
        <v/>
      </c>
      <c r="L279" s="9" t="n"/>
      <c r="M279" s="9" t="n"/>
      <c r="N279" s="9">
        <f>IF(A279="","",MONTH(A279))</f>
        <v/>
      </c>
      <c r="O279" s="9">
        <f>IF(A279="","",YEAR(A279))</f>
        <v/>
      </c>
    </row>
    <row r="280">
      <c r="A280" s="7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7" t="n"/>
      <c r="K280" s="6">
        <f>IF(A280="","",IF(J280="","N","Y"))</f>
        <v/>
      </c>
      <c r="L280" s="6" t="n"/>
      <c r="M280" s="6" t="n"/>
      <c r="N280" s="6">
        <f>IF(A280="","",MONTH(A280))</f>
        <v/>
      </c>
      <c r="O280" s="6">
        <f>IF(A280="","",YEAR(A280))</f>
        <v/>
      </c>
    </row>
    <row r="281">
      <c r="A281" s="10" t="n"/>
      <c r="B281" s="9" t="n"/>
      <c r="C281" s="9" t="n"/>
      <c r="D281" s="9" t="n"/>
      <c r="E281" s="9" t="n"/>
      <c r="F281" s="9" t="n"/>
      <c r="G281" s="9" t="n"/>
      <c r="H281" s="9" t="n"/>
      <c r="I281" s="9" t="n"/>
      <c r="J281" s="10" t="n"/>
      <c r="K281" s="9">
        <f>IF(A281="","",IF(J281="","N","Y"))</f>
        <v/>
      </c>
      <c r="L281" s="9" t="n"/>
      <c r="M281" s="9" t="n"/>
      <c r="N281" s="9">
        <f>IF(A281="","",MONTH(A281))</f>
        <v/>
      </c>
      <c r="O281" s="9">
        <f>IF(A281="","",YEAR(A281))</f>
        <v/>
      </c>
    </row>
    <row r="282">
      <c r="A282" s="7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7" t="n"/>
      <c r="K282" s="6">
        <f>IF(A282="","",IF(J282="","N","Y"))</f>
        <v/>
      </c>
      <c r="L282" s="6" t="n"/>
      <c r="M282" s="6" t="n"/>
      <c r="N282" s="6">
        <f>IF(A282="","",MONTH(A282))</f>
        <v/>
      </c>
      <c r="O282" s="6">
        <f>IF(A282="","",YEAR(A282))</f>
        <v/>
      </c>
    </row>
    <row r="283">
      <c r="A283" s="10" t="n"/>
      <c r="B283" s="9" t="n"/>
      <c r="C283" s="9" t="n"/>
      <c r="D283" s="9" t="n"/>
      <c r="E283" s="9" t="n"/>
      <c r="F283" s="9" t="n"/>
      <c r="G283" s="9" t="n"/>
      <c r="H283" s="9" t="n"/>
      <c r="I283" s="9" t="n"/>
      <c r="J283" s="10" t="n"/>
      <c r="K283" s="9">
        <f>IF(A283="","",IF(J283="","N","Y"))</f>
        <v/>
      </c>
      <c r="L283" s="9" t="n"/>
      <c r="M283" s="9" t="n"/>
      <c r="N283" s="9">
        <f>IF(A283="","",MONTH(A283))</f>
        <v/>
      </c>
      <c r="O283" s="9">
        <f>IF(A283="","",YEAR(A283))</f>
        <v/>
      </c>
    </row>
    <row r="284">
      <c r="A284" s="7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7" t="n"/>
      <c r="K284" s="6">
        <f>IF(A284="","",IF(J284="","N","Y"))</f>
        <v/>
      </c>
      <c r="L284" s="6" t="n"/>
      <c r="M284" s="6" t="n"/>
      <c r="N284" s="6">
        <f>IF(A284="","",MONTH(A284))</f>
        <v/>
      </c>
      <c r="O284" s="6">
        <f>IF(A284="","",YEAR(A284))</f>
        <v/>
      </c>
    </row>
    <row r="285">
      <c r="A285" s="10" t="n"/>
      <c r="B285" s="9" t="n"/>
      <c r="C285" s="9" t="n"/>
      <c r="D285" s="9" t="n"/>
      <c r="E285" s="9" t="n"/>
      <c r="F285" s="9" t="n"/>
      <c r="G285" s="9" t="n"/>
      <c r="H285" s="9" t="n"/>
      <c r="I285" s="9" t="n"/>
      <c r="J285" s="10" t="n"/>
      <c r="K285" s="9">
        <f>IF(A285="","",IF(J285="","N","Y"))</f>
        <v/>
      </c>
      <c r="L285" s="9" t="n"/>
      <c r="M285" s="9" t="n"/>
      <c r="N285" s="9">
        <f>IF(A285="","",MONTH(A285))</f>
        <v/>
      </c>
      <c r="O285" s="9">
        <f>IF(A285="","",YEAR(A285))</f>
        <v/>
      </c>
    </row>
    <row r="286">
      <c r="A286" s="7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7" t="n"/>
      <c r="K286" s="6">
        <f>IF(A286="","",IF(J286="","N","Y"))</f>
        <v/>
      </c>
      <c r="L286" s="6" t="n"/>
      <c r="M286" s="6" t="n"/>
      <c r="N286" s="6">
        <f>IF(A286="","",MONTH(A286))</f>
        <v/>
      </c>
      <c r="O286" s="6">
        <f>IF(A286="","",YEAR(A286))</f>
        <v/>
      </c>
    </row>
    <row r="287">
      <c r="A287" s="10" t="n"/>
      <c r="B287" s="9" t="n"/>
      <c r="C287" s="9" t="n"/>
      <c r="D287" s="9" t="n"/>
      <c r="E287" s="9" t="n"/>
      <c r="F287" s="9" t="n"/>
      <c r="G287" s="9" t="n"/>
      <c r="H287" s="9" t="n"/>
      <c r="I287" s="9" t="n"/>
      <c r="J287" s="10" t="n"/>
      <c r="K287" s="9">
        <f>IF(A287="","",IF(J287="","N","Y"))</f>
        <v/>
      </c>
      <c r="L287" s="9" t="n"/>
      <c r="M287" s="9" t="n"/>
      <c r="N287" s="9">
        <f>IF(A287="","",MONTH(A287))</f>
        <v/>
      </c>
      <c r="O287" s="9">
        <f>IF(A287="","",YEAR(A287))</f>
        <v/>
      </c>
    </row>
    <row r="288">
      <c r="A288" s="7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7" t="n"/>
      <c r="K288" s="6">
        <f>IF(A288="","",IF(J288="","N","Y"))</f>
        <v/>
      </c>
      <c r="L288" s="6" t="n"/>
      <c r="M288" s="6" t="n"/>
      <c r="N288" s="6">
        <f>IF(A288="","",MONTH(A288))</f>
        <v/>
      </c>
      <c r="O288" s="6">
        <f>IF(A288="","",YEAR(A288))</f>
        <v/>
      </c>
    </row>
    <row r="289">
      <c r="A289" s="10" t="n"/>
      <c r="B289" s="9" t="n"/>
      <c r="C289" s="9" t="n"/>
      <c r="D289" s="9" t="n"/>
      <c r="E289" s="9" t="n"/>
      <c r="F289" s="9" t="n"/>
      <c r="G289" s="9" t="n"/>
      <c r="H289" s="9" t="n"/>
      <c r="I289" s="9" t="n"/>
      <c r="J289" s="10" t="n"/>
      <c r="K289" s="9">
        <f>IF(A289="","",IF(J289="","N","Y"))</f>
        <v/>
      </c>
      <c r="L289" s="9" t="n"/>
      <c r="M289" s="9" t="n"/>
      <c r="N289" s="9">
        <f>IF(A289="","",MONTH(A289))</f>
        <v/>
      </c>
      <c r="O289" s="9">
        <f>IF(A289="","",YEAR(A289))</f>
        <v/>
      </c>
    </row>
    <row r="290">
      <c r="A290" s="7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7" t="n"/>
      <c r="K290" s="6">
        <f>IF(A290="","",IF(J290="","N","Y"))</f>
        <v/>
      </c>
      <c r="L290" s="6" t="n"/>
      <c r="M290" s="6" t="n"/>
      <c r="N290" s="6">
        <f>IF(A290="","",MONTH(A290))</f>
        <v/>
      </c>
      <c r="O290" s="6">
        <f>IF(A290="","",YEAR(A290))</f>
        <v/>
      </c>
    </row>
    <row r="291">
      <c r="A291" s="10" t="n"/>
      <c r="B291" s="9" t="n"/>
      <c r="C291" s="9" t="n"/>
      <c r="D291" s="9" t="n"/>
      <c r="E291" s="9" t="n"/>
      <c r="F291" s="9" t="n"/>
      <c r="G291" s="9" t="n"/>
      <c r="H291" s="9" t="n"/>
      <c r="I291" s="9" t="n"/>
      <c r="J291" s="10" t="n"/>
      <c r="K291" s="9">
        <f>IF(A291="","",IF(J291="","N","Y"))</f>
        <v/>
      </c>
      <c r="L291" s="9" t="n"/>
      <c r="M291" s="9" t="n"/>
      <c r="N291" s="9">
        <f>IF(A291="","",MONTH(A291))</f>
        <v/>
      </c>
      <c r="O291" s="9">
        <f>IF(A291="","",YEAR(A291))</f>
        <v/>
      </c>
    </row>
    <row r="292">
      <c r="A292" s="7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7" t="n"/>
      <c r="K292" s="6">
        <f>IF(A292="","",IF(J292="","N","Y"))</f>
        <v/>
      </c>
      <c r="L292" s="6" t="n"/>
      <c r="M292" s="6" t="n"/>
      <c r="N292" s="6">
        <f>IF(A292="","",MONTH(A292))</f>
        <v/>
      </c>
      <c r="O292" s="6">
        <f>IF(A292="","",YEAR(A292))</f>
        <v/>
      </c>
    </row>
    <row r="293">
      <c r="A293" s="10" t="n"/>
      <c r="B293" s="9" t="n"/>
      <c r="C293" s="9" t="n"/>
      <c r="D293" s="9" t="n"/>
      <c r="E293" s="9" t="n"/>
      <c r="F293" s="9" t="n"/>
      <c r="G293" s="9" t="n"/>
      <c r="H293" s="9" t="n"/>
      <c r="I293" s="9" t="n"/>
      <c r="J293" s="10" t="n"/>
      <c r="K293" s="9">
        <f>IF(A293="","",IF(J293="","N","Y"))</f>
        <v/>
      </c>
      <c r="L293" s="9" t="n"/>
      <c r="M293" s="9" t="n"/>
      <c r="N293" s="9">
        <f>IF(A293="","",MONTH(A293))</f>
        <v/>
      </c>
      <c r="O293" s="9">
        <f>IF(A293="","",YEAR(A293))</f>
        <v/>
      </c>
    </row>
    <row r="294">
      <c r="A294" s="7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7" t="n"/>
      <c r="K294" s="6">
        <f>IF(A294="","",IF(J294="","N","Y"))</f>
        <v/>
      </c>
      <c r="L294" s="6" t="n"/>
      <c r="M294" s="6" t="n"/>
      <c r="N294" s="6">
        <f>IF(A294="","",MONTH(A294))</f>
        <v/>
      </c>
      <c r="O294" s="6">
        <f>IF(A294="","",YEAR(A294))</f>
        <v/>
      </c>
    </row>
    <row r="295">
      <c r="A295" s="10" t="n"/>
      <c r="B295" s="9" t="n"/>
      <c r="C295" s="9" t="n"/>
      <c r="D295" s="9" t="n"/>
      <c r="E295" s="9" t="n"/>
      <c r="F295" s="9" t="n"/>
      <c r="G295" s="9" t="n"/>
      <c r="H295" s="9" t="n"/>
      <c r="I295" s="9" t="n"/>
      <c r="J295" s="10" t="n"/>
      <c r="K295" s="9">
        <f>IF(A295="","",IF(J295="","N","Y"))</f>
        <v/>
      </c>
      <c r="L295" s="9" t="n"/>
      <c r="M295" s="9" t="n"/>
      <c r="N295" s="9">
        <f>IF(A295="","",MONTH(A295))</f>
        <v/>
      </c>
      <c r="O295" s="9">
        <f>IF(A295="","",YEAR(A295))</f>
        <v/>
      </c>
    </row>
    <row r="296">
      <c r="A296" s="7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7" t="n"/>
      <c r="K296" s="6">
        <f>IF(A296="","",IF(J296="","N","Y"))</f>
        <v/>
      </c>
      <c r="L296" s="6" t="n"/>
      <c r="M296" s="6" t="n"/>
      <c r="N296" s="6">
        <f>IF(A296="","",MONTH(A296))</f>
        <v/>
      </c>
      <c r="O296" s="6">
        <f>IF(A296="","",YEAR(A296))</f>
        <v/>
      </c>
    </row>
    <row r="297">
      <c r="A297" s="10" t="n"/>
      <c r="B297" s="9" t="n"/>
      <c r="C297" s="9" t="n"/>
      <c r="D297" s="9" t="n"/>
      <c r="E297" s="9" t="n"/>
      <c r="F297" s="9" t="n"/>
      <c r="G297" s="9" t="n"/>
      <c r="H297" s="9" t="n"/>
      <c r="I297" s="9" t="n"/>
      <c r="J297" s="10" t="n"/>
      <c r="K297" s="9">
        <f>IF(A297="","",IF(J297="","N","Y"))</f>
        <v/>
      </c>
      <c r="L297" s="9" t="n"/>
      <c r="M297" s="9" t="n"/>
      <c r="N297" s="9">
        <f>IF(A297="","",MONTH(A297))</f>
        <v/>
      </c>
      <c r="O297" s="9">
        <f>IF(A297="","",YEAR(A297))</f>
        <v/>
      </c>
    </row>
    <row r="298">
      <c r="A298" s="7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7" t="n"/>
      <c r="K298" s="6">
        <f>IF(A298="","",IF(J298="","N","Y"))</f>
        <v/>
      </c>
      <c r="L298" s="6" t="n"/>
      <c r="M298" s="6" t="n"/>
      <c r="N298" s="6">
        <f>IF(A298="","",MONTH(A298))</f>
        <v/>
      </c>
      <c r="O298" s="6">
        <f>IF(A298="","",YEAR(A298))</f>
        <v/>
      </c>
    </row>
    <row r="299">
      <c r="A299" s="10" t="n"/>
      <c r="B299" s="9" t="n"/>
      <c r="C299" s="9" t="n"/>
      <c r="D299" s="9" t="n"/>
      <c r="E299" s="9" t="n"/>
      <c r="F299" s="9" t="n"/>
      <c r="G299" s="9" t="n"/>
      <c r="H299" s="9" t="n"/>
      <c r="I299" s="9" t="n"/>
      <c r="J299" s="10" t="n"/>
      <c r="K299" s="9">
        <f>IF(A299="","",IF(J299="","N","Y"))</f>
        <v/>
      </c>
      <c r="L299" s="9" t="n"/>
      <c r="M299" s="9" t="n"/>
      <c r="N299" s="9">
        <f>IF(A299="","",MONTH(A299))</f>
        <v/>
      </c>
      <c r="O299" s="9">
        <f>IF(A299="","",YEAR(A299))</f>
        <v/>
      </c>
    </row>
    <row r="300">
      <c r="A300" s="7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7" t="n"/>
      <c r="K300" s="6">
        <f>IF(A300="","",IF(J300="","N","Y"))</f>
        <v/>
      </c>
      <c r="L300" s="6" t="n"/>
      <c r="M300" s="6" t="n"/>
      <c r="N300" s="6">
        <f>IF(A300="","",MONTH(A300))</f>
        <v/>
      </c>
      <c r="O300" s="6">
        <f>IF(A300="","",YEAR(A300))</f>
        <v/>
      </c>
    </row>
    <row r="301">
      <c r="A301" s="10" t="n"/>
      <c r="B301" s="9" t="n"/>
      <c r="C301" s="9" t="n"/>
      <c r="D301" s="9" t="n"/>
      <c r="E301" s="9" t="n"/>
      <c r="F301" s="9" t="n"/>
      <c r="G301" s="9" t="n"/>
      <c r="H301" s="9" t="n"/>
      <c r="I301" s="9" t="n"/>
      <c r="J301" s="10" t="n"/>
      <c r="K301" s="9">
        <f>IF(A301="","",IF(J301="","N","Y"))</f>
        <v/>
      </c>
      <c r="L301" s="9" t="n"/>
      <c r="M301" s="9" t="n"/>
      <c r="N301" s="9">
        <f>IF(A301="","",MONTH(A301))</f>
        <v/>
      </c>
      <c r="O301" s="9">
        <f>IF(A301="","",YEAR(A301))</f>
        <v/>
      </c>
    </row>
    <row r="302">
      <c r="A302" s="7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7" t="n"/>
      <c r="K302" s="6">
        <f>IF(A302="","",IF(J302="","N","Y"))</f>
        <v/>
      </c>
      <c r="L302" s="6" t="n"/>
      <c r="M302" s="6" t="n"/>
      <c r="N302" s="6">
        <f>IF(A302="","",MONTH(A302))</f>
        <v/>
      </c>
      <c r="O302" s="6">
        <f>IF(A302="","",YEAR(A302))</f>
        <v/>
      </c>
    </row>
    <row r="303">
      <c r="A303" s="10" t="n"/>
      <c r="B303" s="9" t="n"/>
      <c r="C303" s="9" t="n"/>
      <c r="D303" s="9" t="n"/>
      <c r="E303" s="9" t="n"/>
      <c r="F303" s="9" t="n"/>
      <c r="G303" s="9" t="n"/>
      <c r="H303" s="9" t="n"/>
      <c r="I303" s="9" t="n"/>
      <c r="J303" s="10" t="n"/>
      <c r="K303" s="9">
        <f>IF(A303="","",IF(J303="","N","Y"))</f>
        <v/>
      </c>
      <c r="L303" s="9" t="n"/>
      <c r="M303" s="9" t="n"/>
      <c r="N303" s="9">
        <f>IF(A303="","",MONTH(A303))</f>
        <v/>
      </c>
      <c r="O303" s="9">
        <f>IF(A303="","",YEAR(A303))</f>
        <v/>
      </c>
    </row>
    <row r="304">
      <c r="A304" s="7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7" t="n"/>
      <c r="K304" s="6">
        <f>IF(A304="","",IF(J304="","N","Y"))</f>
        <v/>
      </c>
      <c r="L304" s="6" t="n"/>
      <c r="M304" s="6" t="n"/>
      <c r="N304" s="6">
        <f>IF(A304="","",MONTH(A304))</f>
        <v/>
      </c>
      <c r="O304" s="6">
        <f>IF(A304="","",YEAR(A304))</f>
        <v/>
      </c>
    </row>
    <row r="305">
      <c r="A305" s="10" t="n"/>
      <c r="B305" s="9" t="n"/>
      <c r="C305" s="9" t="n"/>
      <c r="D305" s="9" t="n"/>
      <c r="E305" s="9" t="n"/>
      <c r="F305" s="9" t="n"/>
      <c r="G305" s="9" t="n"/>
      <c r="H305" s="9" t="n"/>
      <c r="I305" s="9" t="n"/>
      <c r="J305" s="10" t="n"/>
      <c r="K305" s="9">
        <f>IF(A305="","",IF(J305="","N","Y"))</f>
        <v/>
      </c>
      <c r="L305" s="9" t="n"/>
      <c r="M305" s="9" t="n"/>
      <c r="N305" s="9">
        <f>IF(A305="","",MONTH(A305))</f>
        <v/>
      </c>
      <c r="O305" s="9">
        <f>IF(A305="","",YEAR(A305))</f>
        <v/>
      </c>
    </row>
    <row r="306">
      <c r="A306" s="7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7" t="n"/>
      <c r="K306" s="6">
        <f>IF(A306="","",IF(J306="","N","Y"))</f>
        <v/>
      </c>
      <c r="L306" s="6" t="n"/>
      <c r="M306" s="6" t="n"/>
      <c r="N306" s="6">
        <f>IF(A306="","",MONTH(A306))</f>
        <v/>
      </c>
      <c r="O306" s="6">
        <f>IF(A306="","",YEAR(A306))</f>
        <v/>
      </c>
    </row>
    <row r="307">
      <c r="A307" s="10" t="n"/>
      <c r="B307" s="9" t="n"/>
      <c r="C307" s="9" t="n"/>
      <c r="D307" s="9" t="n"/>
      <c r="E307" s="9" t="n"/>
      <c r="F307" s="9" t="n"/>
      <c r="G307" s="9" t="n"/>
      <c r="H307" s="9" t="n"/>
      <c r="I307" s="9" t="n"/>
      <c r="J307" s="10" t="n"/>
      <c r="K307" s="9">
        <f>IF(A307="","",IF(J307="","N","Y"))</f>
        <v/>
      </c>
      <c r="L307" s="9" t="n"/>
      <c r="M307" s="9" t="n"/>
      <c r="N307" s="9">
        <f>IF(A307="","",MONTH(A307))</f>
        <v/>
      </c>
      <c r="O307" s="9">
        <f>IF(A307="","",YEAR(A307))</f>
        <v/>
      </c>
    </row>
    <row r="308">
      <c r="A308" s="7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7" t="n"/>
      <c r="K308" s="6">
        <f>IF(A308="","",IF(J308="","N","Y"))</f>
        <v/>
      </c>
      <c r="L308" s="6" t="n"/>
      <c r="M308" s="6" t="n"/>
      <c r="N308" s="6">
        <f>IF(A308="","",MONTH(A308))</f>
        <v/>
      </c>
      <c r="O308" s="6">
        <f>IF(A308="","",YEAR(A308))</f>
        <v/>
      </c>
    </row>
    <row r="309">
      <c r="A309" s="10" t="n"/>
      <c r="B309" s="9" t="n"/>
      <c r="C309" s="9" t="n"/>
      <c r="D309" s="9" t="n"/>
      <c r="E309" s="9" t="n"/>
      <c r="F309" s="9" t="n"/>
      <c r="G309" s="9" t="n"/>
      <c r="H309" s="9" t="n"/>
      <c r="I309" s="9" t="n"/>
      <c r="J309" s="10" t="n"/>
      <c r="K309" s="9">
        <f>IF(A309="","",IF(J309="","N","Y"))</f>
        <v/>
      </c>
      <c r="L309" s="9" t="n"/>
      <c r="M309" s="9" t="n"/>
      <c r="N309" s="9">
        <f>IF(A309="","",MONTH(A309))</f>
        <v/>
      </c>
      <c r="O309" s="9">
        <f>IF(A309="","",YEAR(A309))</f>
        <v/>
      </c>
    </row>
    <row r="310">
      <c r="A310" s="7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7" t="n"/>
      <c r="K310" s="6">
        <f>IF(A310="","",IF(J310="","N","Y"))</f>
        <v/>
      </c>
      <c r="L310" s="6" t="n"/>
      <c r="M310" s="6" t="n"/>
      <c r="N310" s="6">
        <f>IF(A310="","",MONTH(A310))</f>
        <v/>
      </c>
      <c r="O310" s="6">
        <f>IF(A310="","",YEAR(A310))</f>
        <v/>
      </c>
    </row>
    <row r="311">
      <c r="A311" s="10" t="n"/>
      <c r="B311" s="9" t="n"/>
      <c r="C311" s="9" t="n"/>
      <c r="D311" s="9" t="n"/>
      <c r="E311" s="9" t="n"/>
      <c r="F311" s="9" t="n"/>
      <c r="G311" s="9" t="n"/>
      <c r="H311" s="9" t="n"/>
      <c r="I311" s="9" t="n"/>
      <c r="J311" s="10" t="n"/>
      <c r="K311" s="9">
        <f>IF(A311="","",IF(J311="","N","Y"))</f>
        <v/>
      </c>
      <c r="L311" s="9" t="n"/>
      <c r="M311" s="9" t="n"/>
      <c r="N311" s="9">
        <f>IF(A311="","",MONTH(A311))</f>
        <v/>
      </c>
      <c r="O311" s="9">
        <f>IF(A311="","",YEAR(A311))</f>
        <v/>
      </c>
    </row>
    <row r="312">
      <c r="A312" s="7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7" t="n"/>
      <c r="K312" s="6">
        <f>IF(A312="","",IF(J312="","N","Y"))</f>
        <v/>
      </c>
      <c r="L312" s="6" t="n"/>
      <c r="M312" s="6" t="n"/>
      <c r="N312" s="6">
        <f>IF(A312="","",MONTH(A312))</f>
        <v/>
      </c>
      <c r="O312" s="6">
        <f>IF(A312="","",YEAR(A312))</f>
        <v/>
      </c>
    </row>
    <row r="313">
      <c r="A313" s="10" t="n"/>
      <c r="B313" s="9" t="n"/>
      <c r="C313" s="9" t="n"/>
      <c r="D313" s="9" t="n"/>
      <c r="E313" s="9" t="n"/>
      <c r="F313" s="9" t="n"/>
      <c r="G313" s="9" t="n"/>
      <c r="H313" s="9" t="n"/>
      <c r="I313" s="9" t="n"/>
      <c r="J313" s="10" t="n"/>
      <c r="K313" s="9">
        <f>IF(A313="","",IF(J313="","N","Y"))</f>
        <v/>
      </c>
      <c r="L313" s="9" t="n"/>
      <c r="M313" s="9" t="n"/>
      <c r="N313" s="9">
        <f>IF(A313="","",MONTH(A313))</f>
        <v/>
      </c>
      <c r="O313" s="9">
        <f>IF(A313="","",YEAR(A313))</f>
        <v/>
      </c>
    </row>
    <row r="314">
      <c r="A314" s="7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7" t="n"/>
      <c r="K314" s="6">
        <f>IF(A314="","",IF(J314="","N","Y"))</f>
        <v/>
      </c>
      <c r="L314" s="6" t="n"/>
      <c r="M314" s="6" t="n"/>
      <c r="N314" s="6">
        <f>IF(A314="","",MONTH(A314))</f>
        <v/>
      </c>
      <c r="O314" s="6">
        <f>IF(A314="","",YEAR(A314))</f>
        <v/>
      </c>
    </row>
    <row r="315">
      <c r="A315" s="10" t="n"/>
      <c r="B315" s="9" t="n"/>
      <c r="C315" s="9" t="n"/>
      <c r="D315" s="9" t="n"/>
      <c r="E315" s="9" t="n"/>
      <c r="F315" s="9" t="n"/>
      <c r="G315" s="9" t="n"/>
      <c r="H315" s="9" t="n"/>
      <c r="I315" s="9" t="n"/>
      <c r="J315" s="10" t="n"/>
      <c r="K315" s="9">
        <f>IF(A315="","",IF(J315="","N","Y"))</f>
        <v/>
      </c>
      <c r="L315" s="9" t="n"/>
      <c r="M315" s="9" t="n"/>
      <c r="N315" s="9">
        <f>IF(A315="","",MONTH(A315))</f>
        <v/>
      </c>
      <c r="O315" s="9">
        <f>IF(A315="","",YEAR(A315))</f>
        <v/>
      </c>
    </row>
    <row r="316">
      <c r="A316" s="7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7" t="n"/>
      <c r="K316" s="6">
        <f>IF(A316="","",IF(J316="","N","Y"))</f>
        <v/>
      </c>
      <c r="L316" s="6" t="n"/>
      <c r="M316" s="6" t="n"/>
      <c r="N316" s="6">
        <f>IF(A316="","",MONTH(A316))</f>
        <v/>
      </c>
      <c r="O316" s="6">
        <f>IF(A316="","",YEAR(A316))</f>
        <v/>
      </c>
    </row>
    <row r="317">
      <c r="A317" s="10" t="n"/>
      <c r="B317" s="9" t="n"/>
      <c r="C317" s="9" t="n"/>
      <c r="D317" s="9" t="n"/>
      <c r="E317" s="9" t="n"/>
      <c r="F317" s="9" t="n"/>
      <c r="G317" s="9" t="n"/>
      <c r="H317" s="9" t="n"/>
      <c r="I317" s="9" t="n"/>
      <c r="J317" s="10" t="n"/>
      <c r="K317" s="9">
        <f>IF(A317="","",IF(J317="","N","Y"))</f>
        <v/>
      </c>
      <c r="L317" s="9" t="n"/>
      <c r="M317" s="9" t="n"/>
      <c r="N317" s="9">
        <f>IF(A317="","",MONTH(A317))</f>
        <v/>
      </c>
      <c r="O317" s="9">
        <f>IF(A317="","",YEAR(A317))</f>
        <v/>
      </c>
    </row>
    <row r="318">
      <c r="A318" s="7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7" t="n"/>
      <c r="K318" s="6">
        <f>IF(A318="","",IF(J318="","N","Y"))</f>
        <v/>
      </c>
      <c r="L318" s="6" t="n"/>
      <c r="M318" s="6" t="n"/>
      <c r="N318" s="6">
        <f>IF(A318="","",MONTH(A318))</f>
        <v/>
      </c>
      <c r="O318" s="6">
        <f>IF(A318="","",YEAR(A318))</f>
        <v/>
      </c>
    </row>
    <row r="319">
      <c r="A319" s="10" t="n"/>
      <c r="B319" s="9" t="n"/>
      <c r="C319" s="9" t="n"/>
      <c r="D319" s="9" t="n"/>
      <c r="E319" s="9" t="n"/>
      <c r="F319" s="9" t="n"/>
      <c r="G319" s="9" t="n"/>
      <c r="H319" s="9" t="n"/>
      <c r="I319" s="9" t="n"/>
      <c r="J319" s="10" t="n"/>
      <c r="K319" s="9">
        <f>IF(A319="","",IF(J319="","N","Y"))</f>
        <v/>
      </c>
      <c r="L319" s="9" t="n"/>
      <c r="M319" s="9" t="n"/>
      <c r="N319" s="9">
        <f>IF(A319="","",MONTH(A319))</f>
        <v/>
      </c>
      <c r="O319" s="9">
        <f>IF(A319="","",YEAR(A319))</f>
        <v/>
      </c>
    </row>
    <row r="320">
      <c r="A320" s="7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7" t="n"/>
      <c r="K320" s="6">
        <f>IF(A320="","",IF(J320="","N","Y"))</f>
        <v/>
      </c>
      <c r="L320" s="6" t="n"/>
      <c r="M320" s="6" t="n"/>
      <c r="N320" s="6">
        <f>IF(A320="","",MONTH(A320))</f>
        <v/>
      </c>
      <c r="O320" s="6">
        <f>IF(A320="","",YEAR(A320))</f>
        <v/>
      </c>
    </row>
    <row r="321">
      <c r="A321" s="10" t="n"/>
      <c r="B321" s="9" t="n"/>
      <c r="C321" s="9" t="n"/>
      <c r="D321" s="9" t="n"/>
      <c r="E321" s="9" t="n"/>
      <c r="F321" s="9" t="n"/>
      <c r="G321" s="9" t="n"/>
      <c r="H321" s="9" t="n"/>
      <c r="I321" s="9" t="n"/>
      <c r="J321" s="10" t="n"/>
      <c r="K321" s="9">
        <f>IF(A321="","",IF(J321="","N","Y"))</f>
        <v/>
      </c>
      <c r="L321" s="9" t="n"/>
      <c r="M321" s="9" t="n"/>
      <c r="N321" s="9">
        <f>IF(A321="","",MONTH(A321))</f>
        <v/>
      </c>
      <c r="O321" s="9">
        <f>IF(A321="","",YEAR(A321))</f>
        <v/>
      </c>
    </row>
    <row r="322">
      <c r="A322" s="7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7" t="n"/>
      <c r="K322" s="6">
        <f>IF(A322="","",IF(J322="","N","Y"))</f>
        <v/>
      </c>
      <c r="L322" s="6" t="n"/>
      <c r="M322" s="6" t="n"/>
      <c r="N322" s="6">
        <f>IF(A322="","",MONTH(A322))</f>
        <v/>
      </c>
      <c r="O322" s="6">
        <f>IF(A322="","",YEAR(A322))</f>
        <v/>
      </c>
    </row>
    <row r="323">
      <c r="A323" s="10" t="n"/>
      <c r="B323" s="9" t="n"/>
      <c r="C323" s="9" t="n"/>
      <c r="D323" s="9" t="n"/>
      <c r="E323" s="9" t="n"/>
      <c r="F323" s="9" t="n"/>
      <c r="G323" s="9" t="n"/>
      <c r="H323" s="9" t="n"/>
      <c r="I323" s="9" t="n"/>
      <c r="J323" s="10" t="n"/>
      <c r="K323" s="9">
        <f>IF(A323="","",IF(J323="","N","Y"))</f>
        <v/>
      </c>
      <c r="L323" s="9" t="n"/>
      <c r="M323" s="9" t="n"/>
      <c r="N323" s="9">
        <f>IF(A323="","",MONTH(A323))</f>
        <v/>
      </c>
      <c r="O323" s="9">
        <f>IF(A323="","",YEAR(A323))</f>
        <v/>
      </c>
    </row>
    <row r="324">
      <c r="A324" s="7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7" t="n"/>
      <c r="K324" s="6">
        <f>IF(A324="","",IF(J324="","N","Y"))</f>
        <v/>
      </c>
      <c r="L324" s="6" t="n"/>
      <c r="M324" s="6" t="n"/>
      <c r="N324" s="6">
        <f>IF(A324="","",MONTH(A324))</f>
        <v/>
      </c>
      <c r="O324" s="6">
        <f>IF(A324="","",YEAR(A324))</f>
        <v/>
      </c>
    </row>
    <row r="325">
      <c r="A325" s="10" t="n"/>
      <c r="B325" s="9" t="n"/>
      <c r="C325" s="9" t="n"/>
      <c r="D325" s="9" t="n"/>
      <c r="E325" s="9" t="n"/>
      <c r="F325" s="9" t="n"/>
      <c r="G325" s="9" t="n"/>
      <c r="H325" s="9" t="n"/>
      <c r="I325" s="9" t="n"/>
      <c r="J325" s="10" t="n"/>
      <c r="K325" s="9">
        <f>IF(A325="","",IF(J325="","N","Y"))</f>
        <v/>
      </c>
      <c r="L325" s="9" t="n"/>
      <c r="M325" s="9" t="n"/>
      <c r="N325" s="9">
        <f>IF(A325="","",MONTH(A325))</f>
        <v/>
      </c>
      <c r="O325" s="9">
        <f>IF(A325="","",YEAR(A325))</f>
        <v/>
      </c>
    </row>
    <row r="326">
      <c r="A326" s="7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7" t="n"/>
      <c r="K326" s="6">
        <f>IF(A326="","",IF(J326="","N","Y"))</f>
        <v/>
      </c>
      <c r="L326" s="6" t="n"/>
      <c r="M326" s="6" t="n"/>
      <c r="N326" s="6">
        <f>IF(A326="","",MONTH(A326))</f>
        <v/>
      </c>
      <c r="O326" s="6">
        <f>IF(A326="","",YEAR(A326))</f>
        <v/>
      </c>
    </row>
    <row r="327">
      <c r="A327" s="10" t="n"/>
      <c r="B327" s="9" t="n"/>
      <c r="C327" s="9" t="n"/>
      <c r="D327" s="9" t="n"/>
      <c r="E327" s="9" t="n"/>
      <c r="F327" s="9" t="n"/>
      <c r="G327" s="9" t="n"/>
      <c r="H327" s="9" t="n"/>
      <c r="I327" s="9" t="n"/>
      <c r="J327" s="10" t="n"/>
      <c r="K327" s="9">
        <f>IF(A327="","",IF(J327="","N","Y"))</f>
        <v/>
      </c>
      <c r="L327" s="9" t="n"/>
      <c r="M327" s="9" t="n"/>
      <c r="N327" s="9">
        <f>IF(A327="","",MONTH(A327))</f>
        <v/>
      </c>
      <c r="O327" s="9">
        <f>IF(A327="","",YEAR(A327))</f>
        <v/>
      </c>
    </row>
    <row r="328">
      <c r="A328" s="7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7" t="n"/>
      <c r="K328" s="6">
        <f>IF(A328="","",IF(J328="","N","Y"))</f>
        <v/>
      </c>
      <c r="L328" s="6" t="n"/>
      <c r="M328" s="6" t="n"/>
      <c r="N328" s="6">
        <f>IF(A328="","",MONTH(A328))</f>
        <v/>
      </c>
      <c r="O328" s="6">
        <f>IF(A328="","",YEAR(A328))</f>
        <v/>
      </c>
    </row>
    <row r="329">
      <c r="A329" s="10" t="n"/>
      <c r="B329" s="9" t="n"/>
      <c r="C329" s="9" t="n"/>
      <c r="D329" s="9" t="n"/>
      <c r="E329" s="9" t="n"/>
      <c r="F329" s="9" t="n"/>
      <c r="G329" s="9" t="n"/>
      <c r="H329" s="9" t="n"/>
      <c r="I329" s="9" t="n"/>
      <c r="J329" s="10" t="n"/>
      <c r="K329" s="9">
        <f>IF(A329="","",IF(J329="","N","Y"))</f>
        <v/>
      </c>
      <c r="L329" s="9" t="n"/>
      <c r="M329" s="9" t="n"/>
      <c r="N329" s="9">
        <f>IF(A329="","",MONTH(A329))</f>
        <v/>
      </c>
      <c r="O329" s="9">
        <f>IF(A329="","",YEAR(A329))</f>
        <v/>
      </c>
    </row>
    <row r="330">
      <c r="A330" s="7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7" t="n"/>
      <c r="K330" s="6">
        <f>IF(A330="","",IF(J330="","N","Y"))</f>
        <v/>
      </c>
      <c r="L330" s="6" t="n"/>
      <c r="M330" s="6" t="n"/>
      <c r="N330" s="6">
        <f>IF(A330="","",MONTH(A330))</f>
        <v/>
      </c>
      <c r="O330" s="6">
        <f>IF(A330="","",YEAR(A330))</f>
        <v/>
      </c>
    </row>
    <row r="331">
      <c r="A331" s="10" t="n"/>
      <c r="B331" s="9" t="n"/>
      <c r="C331" s="9" t="n"/>
      <c r="D331" s="9" t="n"/>
      <c r="E331" s="9" t="n"/>
      <c r="F331" s="9" t="n"/>
      <c r="G331" s="9" t="n"/>
      <c r="H331" s="9" t="n"/>
      <c r="I331" s="9" t="n"/>
      <c r="J331" s="10" t="n"/>
      <c r="K331" s="9">
        <f>IF(A331="","",IF(J331="","N","Y"))</f>
        <v/>
      </c>
      <c r="L331" s="9" t="n"/>
      <c r="M331" s="9" t="n"/>
      <c r="N331" s="9">
        <f>IF(A331="","",MONTH(A331))</f>
        <v/>
      </c>
      <c r="O331" s="9">
        <f>IF(A331="","",YEAR(A331))</f>
        <v/>
      </c>
    </row>
    <row r="332">
      <c r="A332" s="7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7" t="n"/>
      <c r="K332" s="6">
        <f>IF(A332="","",IF(J332="","N","Y"))</f>
        <v/>
      </c>
      <c r="L332" s="6" t="n"/>
      <c r="M332" s="6" t="n"/>
      <c r="N332" s="6">
        <f>IF(A332="","",MONTH(A332))</f>
        <v/>
      </c>
      <c r="O332" s="6">
        <f>IF(A332="","",YEAR(A332))</f>
        <v/>
      </c>
    </row>
    <row r="333">
      <c r="A333" s="10" t="n"/>
      <c r="B333" s="9" t="n"/>
      <c r="C333" s="9" t="n"/>
      <c r="D333" s="9" t="n"/>
      <c r="E333" s="9" t="n"/>
      <c r="F333" s="9" t="n"/>
      <c r="G333" s="9" t="n"/>
      <c r="H333" s="9" t="n"/>
      <c r="I333" s="9" t="n"/>
      <c r="J333" s="10" t="n"/>
      <c r="K333" s="9">
        <f>IF(A333="","",IF(J333="","N","Y"))</f>
        <v/>
      </c>
      <c r="L333" s="9" t="n"/>
      <c r="M333" s="9" t="n"/>
      <c r="N333" s="9">
        <f>IF(A333="","",MONTH(A333))</f>
        <v/>
      </c>
      <c r="O333" s="9">
        <f>IF(A333="","",YEAR(A333))</f>
        <v/>
      </c>
    </row>
    <row r="334">
      <c r="A334" s="7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7" t="n"/>
      <c r="K334" s="6">
        <f>IF(A334="","",IF(J334="","N","Y"))</f>
        <v/>
      </c>
      <c r="L334" s="6" t="n"/>
      <c r="M334" s="6" t="n"/>
      <c r="N334" s="6">
        <f>IF(A334="","",MONTH(A334))</f>
        <v/>
      </c>
      <c r="O334" s="6">
        <f>IF(A334="","",YEAR(A334))</f>
        <v/>
      </c>
    </row>
    <row r="335">
      <c r="A335" s="10" t="n"/>
      <c r="B335" s="9" t="n"/>
      <c r="C335" s="9" t="n"/>
      <c r="D335" s="9" t="n"/>
      <c r="E335" s="9" t="n"/>
      <c r="F335" s="9" t="n"/>
      <c r="G335" s="9" t="n"/>
      <c r="H335" s="9" t="n"/>
      <c r="I335" s="9" t="n"/>
      <c r="J335" s="10" t="n"/>
      <c r="K335" s="9">
        <f>IF(A335="","",IF(J335="","N","Y"))</f>
        <v/>
      </c>
      <c r="L335" s="9" t="n"/>
      <c r="M335" s="9" t="n"/>
      <c r="N335" s="9">
        <f>IF(A335="","",MONTH(A335))</f>
        <v/>
      </c>
      <c r="O335" s="9">
        <f>IF(A335="","",YEAR(A335))</f>
        <v/>
      </c>
    </row>
    <row r="336">
      <c r="A336" s="7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7" t="n"/>
      <c r="K336" s="6">
        <f>IF(A336="","",IF(J336="","N","Y"))</f>
        <v/>
      </c>
      <c r="L336" s="6" t="n"/>
      <c r="M336" s="6" t="n"/>
      <c r="N336" s="6">
        <f>IF(A336="","",MONTH(A336))</f>
        <v/>
      </c>
      <c r="O336" s="6">
        <f>IF(A336="","",YEAR(A336))</f>
        <v/>
      </c>
    </row>
    <row r="337">
      <c r="A337" s="10" t="n"/>
      <c r="B337" s="9" t="n"/>
      <c r="C337" s="9" t="n"/>
      <c r="D337" s="9" t="n"/>
      <c r="E337" s="9" t="n"/>
      <c r="F337" s="9" t="n"/>
      <c r="G337" s="9" t="n"/>
      <c r="H337" s="9" t="n"/>
      <c r="I337" s="9" t="n"/>
      <c r="J337" s="10" t="n"/>
      <c r="K337" s="9">
        <f>IF(A337="","",IF(J337="","N","Y"))</f>
        <v/>
      </c>
      <c r="L337" s="9" t="n"/>
      <c r="M337" s="9" t="n"/>
      <c r="N337" s="9">
        <f>IF(A337="","",MONTH(A337))</f>
        <v/>
      </c>
      <c r="O337" s="9">
        <f>IF(A337="","",YEAR(A337))</f>
        <v/>
      </c>
    </row>
    <row r="338">
      <c r="A338" s="7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7" t="n"/>
      <c r="K338" s="6">
        <f>IF(A338="","",IF(J338="","N","Y"))</f>
        <v/>
      </c>
      <c r="L338" s="6" t="n"/>
      <c r="M338" s="6" t="n"/>
      <c r="N338" s="6">
        <f>IF(A338="","",MONTH(A338))</f>
        <v/>
      </c>
      <c r="O338" s="6">
        <f>IF(A338="","",YEAR(A338))</f>
        <v/>
      </c>
    </row>
    <row r="339">
      <c r="A339" s="10" t="n"/>
      <c r="B339" s="9" t="n"/>
      <c r="C339" s="9" t="n"/>
      <c r="D339" s="9" t="n"/>
      <c r="E339" s="9" t="n"/>
      <c r="F339" s="9" t="n"/>
      <c r="G339" s="9" t="n"/>
      <c r="H339" s="9" t="n"/>
      <c r="I339" s="9" t="n"/>
      <c r="J339" s="10" t="n"/>
      <c r="K339" s="9">
        <f>IF(A339="","",IF(J339="","N","Y"))</f>
        <v/>
      </c>
      <c r="L339" s="9" t="n"/>
      <c r="M339" s="9" t="n"/>
      <c r="N339" s="9">
        <f>IF(A339="","",MONTH(A339))</f>
        <v/>
      </c>
      <c r="O339" s="9">
        <f>IF(A339="","",YEAR(A339))</f>
        <v/>
      </c>
    </row>
    <row r="340">
      <c r="A340" s="7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7" t="n"/>
      <c r="K340" s="6">
        <f>IF(A340="","",IF(J340="","N","Y"))</f>
        <v/>
      </c>
      <c r="L340" s="6" t="n"/>
      <c r="M340" s="6" t="n"/>
      <c r="N340" s="6">
        <f>IF(A340="","",MONTH(A340))</f>
        <v/>
      </c>
      <c r="O340" s="6">
        <f>IF(A340="","",YEAR(A340))</f>
        <v/>
      </c>
    </row>
    <row r="341">
      <c r="A341" s="10" t="n"/>
      <c r="B341" s="9" t="n"/>
      <c r="C341" s="9" t="n"/>
      <c r="D341" s="9" t="n"/>
      <c r="E341" s="9" t="n"/>
      <c r="F341" s="9" t="n"/>
      <c r="G341" s="9" t="n"/>
      <c r="H341" s="9" t="n"/>
      <c r="I341" s="9" t="n"/>
      <c r="J341" s="10" t="n"/>
      <c r="K341" s="9">
        <f>IF(A341="","",IF(J341="","N","Y"))</f>
        <v/>
      </c>
      <c r="L341" s="9" t="n"/>
      <c r="M341" s="9" t="n"/>
      <c r="N341" s="9">
        <f>IF(A341="","",MONTH(A341))</f>
        <v/>
      </c>
      <c r="O341" s="9">
        <f>IF(A341="","",YEAR(A341))</f>
        <v/>
      </c>
    </row>
    <row r="342">
      <c r="A342" s="7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7" t="n"/>
      <c r="K342" s="6">
        <f>IF(A342="","",IF(J342="","N","Y"))</f>
        <v/>
      </c>
      <c r="L342" s="6" t="n"/>
      <c r="M342" s="6" t="n"/>
      <c r="N342" s="6">
        <f>IF(A342="","",MONTH(A342))</f>
        <v/>
      </c>
      <c r="O342" s="6">
        <f>IF(A342="","",YEAR(A342))</f>
        <v/>
      </c>
    </row>
    <row r="343">
      <c r="A343" s="10" t="n"/>
      <c r="B343" s="9" t="n"/>
      <c r="C343" s="9" t="n"/>
      <c r="D343" s="9" t="n"/>
      <c r="E343" s="9" t="n"/>
      <c r="F343" s="9" t="n"/>
      <c r="G343" s="9" t="n"/>
      <c r="H343" s="9" t="n"/>
      <c r="I343" s="9" t="n"/>
      <c r="J343" s="10" t="n"/>
      <c r="K343" s="9">
        <f>IF(A343="","",IF(J343="","N","Y"))</f>
        <v/>
      </c>
      <c r="L343" s="9" t="n"/>
      <c r="M343" s="9" t="n"/>
      <c r="N343" s="9">
        <f>IF(A343="","",MONTH(A343))</f>
        <v/>
      </c>
      <c r="O343" s="9">
        <f>IF(A343="","",YEAR(A343))</f>
        <v/>
      </c>
    </row>
    <row r="344">
      <c r="A344" s="7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7" t="n"/>
      <c r="K344" s="6">
        <f>IF(A344="","",IF(J344="","N","Y"))</f>
        <v/>
      </c>
      <c r="L344" s="6" t="n"/>
      <c r="M344" s="6" t="n"/>
      <c r="N344" s="6">
        <f>IF(A344="","",MONTH(A344))</f>
        <v/>
      </c>
      <c r="O344" s="6">
        <f>IF(A344="","",YEAR(A344))</f>
        <v/>
      </c>
    </row>
    <row r="345">
      <c r="A345" s="10" t="n"/>
      <c r="B345" s="9" t="n"/>
      <c r="C345" s="9" t="n"/>
      <c r="D345" s="9" t="n"/>
      <c r="E345" s="9" t="n"/>
      <c r="F345" s="9" t="n"/>
      <c r="G345" s="9" t="n"/>
      <c r="H345" s="9" t="n"/>
      <c r="I345" s="9" t="n"/>
      <c r="J345" s="10" t="n"/>
      <c r="K345" s="9">
        <f>IF(A345="","",IF(J345="","N","Y"))</f>
        <v/>
      </c>
      <c r="L345" s="9" t="n"/>
      <c r="M345" s="9" t="n"/>
      <c r="N345" s="9">
        <f>IF(A345="","",MONTH(A345))</f>
        <v/>
      </c>
      <c r="O345" s="9">
        <f>IF(A345="","",YEAR(A345))</f>
        <v/>
      </c>
    </row>
    <row r="346">
      <c r="A346" s="7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7" t="n"/>
      <c r="K346" s="6">
        <f>IF(A346="","",IF(J346="","N","Y"))</f>
        <v/>
      </c>
      <c r="L346" s="6" t="n"/>
      <c r="M346" s="6" t="n"/>
      <c r="N346" s="6">
        <f>IF(A346="","",MONTH(A346))</f>
        <v/>
      </c>
      <c r="O346" s="6">
        <f>IF(A346="","",YEAR(A346))</f>
        <v/>
      </c>
    </row>
    <row r="347">
      <c r="A347" s="10" t="n"/>
      <c r="B347" s="9" t="n"/>
      <c r="C347" s="9" t="n"/>
      <c r="D347" s="9" t="n"/>
      <c r="E347" s="9" t="n"/>
      <c r="F347" s="9" t="n"/>
      <c r="G347" s="9" t="n"/>
      <c r="H347" s="9" t="n"/>
      <c r="I347" s="9" t="n"/>
      <c r="J347" s="10" t="n"/>
      <c r="K347" s="9">
        <f>IF(A347="","",IF(J347="","N","Y"))</f>
        <v/>
      </c>
      <c r="L347" s="9" t="n"/>
      <c r="M347" s="9" t="n"/>
      <c r="N347" s="9">
        <f>IF(A347="","",MONTH(A347))</f>
        <v/>
      </c>
      <c r="O347" s="9">
        <f>IF(A347="","",YEAR(A347))</f>
        <v/>
      </c>
    </row>
    <row r="348">
      <c r="A348" s="7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7" t="n"/>
      <c r="K348" s="6">
        <f>IF(A348="","",IF(J348="","N","Y"))</f>
        <v/>
      </c>
      <c r="L348" s="6" t="n"/>
      <c r="M348" s="6" t="n"/>
      <c r="N348" s="6">
        <f>IF(A348="","",MONTH(A348))</f>
        <v/>
      </c>
      <c r="O348" s="6">
        <f>IF(A348="","",YEAR(A348))</f>
        <v/>
      </c>
    </row>
    <row r="349">
      <c r="A349" s="10" t="n"/>
      <c r="B349" s="9" t="n"/>
      <c r="C349" s="9" t="n"/>
      <c r="D349" s="9" t="n"/>
      <c r="E349" s="9" t="n"/>
      <c r="F349" s="9" t="n"/>
      <c r="G349" s="9" t="n"/>
      <c r="H349" s="9" t="n"/>
      <c r="I349" s="9" t="n"/>
      <c r="J349" s="10" t="n"/>
      <c r="K349" s="9">
        <f>IF(A349="","",IF(J349="","N","Y"))</f>
        <v/>
      </c>
      <c r="L349" s="9" t="n"/>
      <c r="M349" s="9" t="n"/>
      <c r="N349" s="9">
        <f>IF(A349="","",MONTH(A349))</f>
        <v/>
      </c>
      <c r="O349" s="9">
        <f>IF(A349="","",YEAR(A349))</f>
        <v/>
      </c>
    </row>
    <row r="350">
      <c r="A350" s="7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7" t="n"/>
      <c r="K350" s="6">
        <f>IF(A350="","",IF(J350="","N","Y"))</f>
        <v/>
      </c>
      <c r="L350" s="6" t="n"/>
      <c r="M350" s="6" t="n"/>
      <c r="N350" s="6">
        <f>IF(A350="","",MONTH(A350))</f>
        <v/>
      </c>
      <c r="O350" s="6">
        <f>IF(A350="","",YEAR(A350))</f>
        <v/>
      </c>
    </row>
    <row r="351">
      <c r="A351" s="10" t="n"/>
      <c r="B351" s="9" t="n"/>
      <c r="C351" s="9" t="n"/>
      <c r="D351" s="9" t="n"/>
      <c r="E351" s="9" t="n"/>
      <c r="F351" s="9" t="n"/>
      <c r="G351" s="9" t="n"/>
      <c r="H351" s="9" t="n"/>
      <c r="I351" s="9" t="n"/>
      <c r="J351" s="10" t="n"/>
      <c r="K351" s="9">
        <f>IF(A351="","",IF(J351="","N","Y"))</f>
        <v/>
      </c>
      <c r="L351" s="9" t="n"/>
      <c r="M351" s="9" t="n"/>
      <c r="N351" s="9">
        <f>IF(A351="","",MONTH(A351))</f>
        <v/>
      </c>
      <c r="O351" s="9">
        <f>IF(A351="","",YEAR(A351))</f>
        <v/>
      </c>
    </row>
    <row r="352">
      <c r="A352" s="7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7" t="n"/>
      <c r="K352" s="6">
        <f>IF(A352="","",IF(J352="","N","Y"))</f>
        <v/>
      </c>
      <c r="L352" s="6" t="n"/>
      <c r="M352" s="6" t="n"/>
      <c r="N352" s="6">
        <f>IF(A352="","",MONTH(A352))</f>
        <v/>
      </c>
      <c r="O352" s="6">
        <f>IF(A352="","",YEAR(A352))</f>
        <v/>
      </c>
    </row>
    <row r="353">
      <c r="A353" s="10" t="n"/>
      <c r="B353" s="9" t="n"/>
      <c r="C353" s="9" t="n"/>
      <c r="D353" s="9" t="n"/>
      <c r="E353" s="9" t="n"/>
      <c r="F353" s="9" t="n"/>
      <c r="G353" s="9" t="n"/>
      <c r="H353" s="9" t="n"/>
      <c r="I353" s="9" t="n"/>
      <c r="J353" s="10" t="n"/>
      <c r="K353" s="9">
        <f>IF(A353="","",IF(J353="","N","Y"))</f>
        <v/>
      </c>
      <c r="L353" s="9" t="n"/>
      <c r="M353" s="9" t="n"/>
      <c r="N353" s="9">
        <f>IF(A353="","",MONTH(A353))</f>
        <v/>
      </c>
      <c r="O353" s="9">
        <f>IF(A353="","",YEAR(A353))</f>
        <v/>
      </c>
    </row>
    <row r="354">
      <c r="A354" s="7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7" t="n"/>
      <c r="K354" s="6">
        <f>IF(A354="","",IF(J354="","N","Y"))</f>
        <v/>
      </c>
      <c r="L354" s="6" t="n"/>
      <c r="M354" s="6" t="n"/>
      <c r="N354" s="6">
        <f>IF(A354="","",MONTH(A354))</f>
        <v/>
      </c>
      <c r="O354" s="6">
        <f>IF(A354="","",YEAR(A354))</f>
        <v/>
      </c>
    </row>
    <row r="355">
      <c r="A355" s="10" t="n"/>
      <c r="B355" s="9" t="n"/>
      <c r="C355" s="9" t="n"/>
      <c r="D355" s="9" t="n"/>
      <c r="E355" s="9" t="n"/>
      <c r="F355" s="9" t="n"/>
      <c r="G355" s="9" t="n"/>
      <c r="H355" s="9" t="n"/>
      <c r="I355" s="9" t="n"/>
      <c r="J355" s="10" t="n"/>
      <c r="K355" s="9">
        <f>IF(A355="","",IF(J355="","N","Y"))</f>
        <v/>
      </c>
      <c r="L355" s="9" t="n"/>
      <c r="M355" s="9" t="n"/>
      <c r="N355" s="9">
        <f>IF(A355="","",MONTH(A355))</f>
        <v/>
      </c>
      <c r="O355" s="9">
        <f>IF(A355="","",YEAR(A355))</f>
        <v/>
      </c>
    </row>
    <row r="356">
      <c r="A356" s="7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7" t="n"/>
      <c r="K356" s="6">
        <f>IF(A356="","",IF(J356="","N","Y"))</f>
        <v/>
      </c>
      <c r="L356" s="6" t="n"/>
      <c r="M356" s="6" t="n"/>
      <c r="N356" s="6">
        <f>IF(A356="","",MONTH(A356))</f>
        <v/>
      </c>
      <c r="O356" s="6">
        <f>IF(A356="","",YEAR(A356))</f>
        <v/>
      </c>
    </row>
    <row r="357">
      <c r="A357" s="10" t="n"/>
      <c r="B357" s="9" t="n"/>
      <c r="C357" s="9" t="n"/>
      <c r="D357" s="9" t="n"/>
      <c r="E357" s="9" t="n"/>
      <c r="F357" s="9" t="n"/>
      <c r="G357" s="9" t="n"/>
      <c r="H357" s="9" t="n"/>
      <c r="I357" s="9" t="n"/>
      <c r="J357" s="10" t="n"/>
      <c r="K357" s="9">
        <f>IF(A357="","",IF(J357="","N","Y"))</f>
        <v/>
      </c>
      <c r="L357" s="9" t="n"/>
      <c r="M357" s="9" t="n"/>
      <c r="N357" s="9">
        <f>IF(A357="","",MONTH(A357))</f>
        <v/>
      </c>
      <c r="O357" s="9">
        <f>IF(A357="","",YEAR(A357))</f>
        <v/>
      </c>
    </row>
    <row r="358">
      <c r="A358" s="7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7" t="n"/>
      <c r="K358" s="6">
        <f>IF(A358="","",IF(J358="","N","Y"))</f>
        <v/>
      </c>
      <c r="L358" s="6" t="n"/>
      <c r="M358" s="6" t="n"/>
      <c r="N358" s="6">
        <f>IF(A358="","",MONTH(A358))</f>
        <v/>
      </c>
      <c r="O358" s="6">
        <f>IF(A358="","",YEAR(A358))</f>
        <v/>
      </c>
    </row>
    <row r="359">
      <c r="A359" s="10" t="n"/>
      <c r="B359" s="9" t="n"/>
      <c r="C359" s="9" t="n"/>
      <c r="D359" s="9" t="n"/>
      <c r="E359" s="9" t="n"/>
      <c r="F359" s="9" t="n"/>
      <c r="G359" s="9" t="n"/>
      <c r="H359" s="9" t="n"/>
      <c r="I359" s="9" t="n"/>
      <c r="J359" s="10" t="n"/>
      <c r="K359" s="9">
        <f>IF(A359="","",IF(J359="","N","Y"))</f>
        <v/>
      </c>
      <c r="L359" s="9" t="n"/>
      <c r="M359" s="9" t="n"/>
      <c r="N359" s="9">
        <f>IF(A359="","",MONTH(A359))</f>
        <v/>
      </c>
      <c r="O359" s="9">
        <f>IF(A359="","",YEAR(A359))</f>
        <v/>
      </c>
    </row>
    <row r="360">
      <c r="A360" s="7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7" t="n"/>
      <c r="K360" s="6">
        <f>IF(A360="","",IF(J360="","N","Y"))</f>
        <v/>
      </c>
      <c r="L360" s="6" t="n"/>
      <c r="M360" s="6" t="n"/>
      <c r="N360" s="6">
        <f>IF(A360="","",MONTH(A360))</f>
        <v/>
      </c>
      <c r="O360" s="6">
        <f>IF(A360="","",YEAR(A360))</f>
        <v/>
      </c>
    </row>
    <row r="361">
      <c r="A361" s="10" t="n"/>
      <c r="B361" s="9" t="n"/>
      <c r="C361" s="9" t="n"/>
      <c r="D361" s="9" t="n"/>
      <c r="E361" s="9" t="n"/>
      <c r="F361" s="9" t="n"/>
      <c r="G361" s="9" t="n"/>
      <c r="H361" s="9" t="n"/>
      <c r="I361" s="9" t="n"/>
      <c r="J361" s="10" t="n"/>
      <c r="K361" s="9">
        <f>IF(A361="","",IF(J361="","N","Y"))</f>
        <v/>
      </c>
      <c r="L361" s="9" t="n"/>
      <c r="M361" s="9" t="n"/>
      <c r="N361" s="9">
        <f>IF(A361="","",MONTH(A361))</f>
        <v/>
      </c>
      <c r="O361" s="9">
        <f>IF(A361="","",YEAR(A361))</f>
        <v/>
      </c>
    </row>
    <row r="362">
      <c r="A362" s="7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7" t="n"/>
      <c r="K362" s="6">
        <f>IF(A362="","",IF(J362="","N","Y"))</f>
        <v/>
      </c>
      <c r="L362" s="6" t="n"/>
      <c r="M362" s="6" t="n"/>
      <c r="N362" s="6">
        <f>IF(A362="","",MONTH(A362))</f>
        <v/>
      </c>
      <c r="O362" s="6">
        <f>IF(A362="","",YEAR(A362))</f>
        <v/>
      </c>
    </row>
    <row r="363">
      <c r="A363" s="10" t="n"/>
      <c r="B363" s="9" t="n"/>
      <c r="C363" s="9" t="n"/>
      <c r="D363" s="9" t="n"/>
      <c r="E363" s="9" t="n"/>
      <c r="F363" s="9" t="n"/>
      <c r="G363" s="9" t="n"/>
      <c r="H363" s="9" t="n"/>
      <c r="I363" s="9" t="n"/>
      <c r="J363" s="10" t="n"/>
      <c r="K363" s="9">
        <f>IF(A363="","",IF(J363="","N","Y"))</f>
        <v/>
      </c>
      <c r="L363" s="9" t="n"/>
      <c r="M363" s="9" t="n"/>
      <c r="N363" s="9">
        <f>IF(A363="","",MONTH(A363))</f>
        <v/>
      </c>
      <c r="O363" s="9">
        <f>IF(A363="","",YEAR(A363))</f>
        <v/>
      </c>
    </row>
    <row r="364">
      <c r="A364" s="7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7" t="n"/>
      <c r="K364" s="6">
        <f>IF(A364="","",IF(J364="","N","Y"))</f>
        <v/>
      </c>
      <c r="L364" s="6" t="n"/>
      <c r="M364" s="6" t="n"/>
      <c r="N364" s="6">
        <f>IF(A364="","",MONTH(A364))</f>
        <v/>
      </c>
      <c r="O364" s="6">
        <f>IF(A364="","",YEAR(A364))</f>
        <v/>
      </c>
    </row>
    <row r="365">
      <c r="A365" s="10" t="n"/>
      <c r="B365" s="9" t="n"/>
      <c r="C365" s="9" t="n"/>
      <c r="D365" s="9" t="n"/>
      <c r="E365" s="9" t="n"/>
      <c r="F365" s="9" t="n"/>
      <c r="G365" s="9" t="n"/>
      <c r="H365" s="9" t="n"/>
      <c r="I365" s="9" t="n"/>
      <c r="J365" s="10" t="n"/>
      <c r="K365" s="9">
        <f>IF(A365="","",IF(J365="","N","Y"))</f>
        <v/>
      </c>
      <c r="L365" s="9" t="n"/>
      <c r="M365" s="9" t="n"/>
      <c r="N365" s="9">
        <f>IF(A365="","",MONTH(A365))</f>
        <v/>
      </c>
      <c r="O365" s="9">
        <f>IF(A365="","",YEAR(A365))</f>
        <v/>
      </c>
    </row>
    <row r="366">
      <c r="A366" s="7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7" t="n"/>
      <c r="K366" s="6">
        <f>IF(A366="","",IF(J366="","N","Y"))</f>
        <v/>
      </c>
      <c r="L366" s="6" t="n"/>
      <c r="M366" s="6" t="n"/>
      <c r="N366" s="6">
        <f>IF(A366="","",MONTH(A366))</f>
        <v/>
      </c>
      <c r="O366" s="6">
        <f>IF(A366="","",YEAR(A366))</f>
        <v/>
      </c>
    </row>
    <row r="367">
      <c r="A367" s="10" t="n"/>
      <c r="B367" s="9" t="n"/>
      <c r="C367" s="9" t="n"/>
      <c r="D367" s="9" t="n"/>
      <c r="E367" s="9" t="n"/>
      <c r="F367" s="9" t="n"/>
      <c r="G367" s="9" t="n"/>
      <c r="H367" s="9" t="n"/>
      <c r="I367" s="9" t="n"/>
      <c r="J367" s="10" t="n"/>
      <c r="K367" s="9">
        <f>IF(A367="","",IF(J367="","N","Y"))</f>
        <v/>
      </c>
      <c r="L367" s="9" t="n"/>
      <c r="M367" s="9" t="n"/>
      <c r="N367" s="9">
        <f>IF(A367="","",MONTH(A367))</f>
        <v/>
      </c>
      <c r="O367" s="9">
        <f>IF(A367="","",YEAR(A367))</f>
        <v/>
      </c>
    </row>
    <row r="368">
      <c r="A368" s="7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7" t="n"/>
      <c r="K368" s="6">
        <f>IF(A368="","",IF(J368="","N","Y"))</f>
        <v/>
      </c>
      <c r="L368" s="6" t="n"/>
      <c r="M368" s="6" t="n"/>
      <c r="N368" s="6">
        <f>IF(A368="","",MONTH(A368))</f>
        <v/>
      </c>
      <c r="O368" s="6">
        <f>IF(A368="","",YEAR(A368))</f>
        <v/>
      </c>
    </row>
    <row r="369">
      <c r="A369" s="10" t="n"/>
      <c r="B369" s="9" t="n"/>
      <c r="C369" s="9" t="n"/>
      <c r="D369" s="9" t="n"/>
      <c r="E369" s="9" t="n"/>
      <c r="F369" s="9" t="n"/>
      <c r="G369" s="9" t="n"/>
      <c r="H369" s="9" t="n"/>
      <c r="I369" s="9" t="n"/>
      <c r="J369" s="10" t="n"/>
      <c r="K369" s="9">
        <f>IF(A369="","",IF(J369="","N","Y"))</f>
        <v/>
      </c>
      <c r="L369" s="9" t="n"/>
      <c r="M369" s="9" t="n"/>
      <c r="N369" s="9">
        <f>IF(A369="","",MONTH(A369))</f>
        <v/>
      </c>
      <c r="O369" s="9">
        <f>IF(A369="","",YEAR(A369))</f>
        <v/>
      </c>
    </row>
    <row r="370">
      <c r="A370" s="7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7" t="n"/>
      <c r="K370" s="6">
        <f>IF(A370="","",IF(J370="","N","Y"))</f>
        <v/>
      </c>
      <c r="L370" s="6" t="n"/>
      <c r="M370" s="6" t="n"/>
      <c r="N370" s="6">
        <f>IF(A370="","",MONTH(A370))</f>
        <v/>
      </c>
      <c r="O370" s="6">
        <f>IF(A370="","",YEAR(A370))</f>
        <v/>
      </c>
    </row>
    <row r="371">
      <c r="A371" s="10" t="n"/>
      <c r="B371" s="9" t="n"/>
      <c r="C371" s="9" t="n"/>
      <c r="D371" s="9" t="n"/>
      <c r="E371" s="9" t="n"/>
      <c r="F371" s="9" t="n"/>
      <c r="G371" s="9" t="n"/>
      <c r="H371" s="9" t="n"/>
      <c r="I371" s="9" t="n"/>
      <c r="J371" s="10" t="n"/>
      <c r="K371" s="9">
        <f>IF(A371="","",IF(J371="","N","Y"))</f>
        <v/>
      </c>
      <c r="L371" s="9" t="n"/>
      <c r="M371" s="9" t="n"/>
      <c r="N371" s="9">
        <f>IF(A371="","",MONTH(A371))</f>
        <v/>
      </c>
      <c r="O371" s="9">
        <f>IF(A371="","",YEAR(A371))</f>
        <v/>
      </c>
    </row>
    <row r="372">
      <c r="A372" s="7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7" t="n"/>
      <c r="K372" s="6">
        <f>IF(A372="","",IF(J372="","N","Y"))</f>
        <v/>
      </c>
      <c r="L372" s="6" t="n"/>
      <c r="M372" s="6" t="n"/>
      <c r="N372" s="6">
        <f>IF(A372="","",MONTH(A372))</f>
        <v/>
      </c>
      <c r="O372" s="6">
        <f>IF(A372="","",YEAR(A372))</f>
        <v/>
      </c>
    </row>
    <row r="373">
      <c r="A373" s="10" t="n"/>
      <c r="B373" s="9" t="n"/>
      <c r="C373" s="9" t="n"/>
      <c r="D373" s="9" t="n"/>
      <c r="E373" s="9" t="n"/>
      <c r="F373" s="9" t="n"/>
      <c r="G373" s="9" t="n"/>
      <c r="H373" s="9" t="n"/>
      <c r="I373" s="9" t="n"/>
      <c r="J373" s="10" t="n"/>
      <c r="K373" s="9">
        <f>IF(A373="","",IF(J373="","N","Y"))</f>
        <v/>
      </c>
      <c r="L373" s="9" t="n"/>
      <c r="M373" s="9" t="n"/>
      <c r="N373" s="9">
        <f>IF(A373="","",MONTH(A373))</f>
        <v/>
      </c>
      <c r="O373" s="9">
        <f>IF(A373="","",YEAR(A373))</f>
        <v/>
      </c>
    </row>
    <row r="374">
      <c r="A374" s="7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7" t="n"/>
      <c r="K374" s="6">
        <f>IF(A374="","",IF(J374="","N","Y"))</f>
        <v/>
      </c>
      <c r="L374" s="6" t="n"/>
      <c r="M374" s="6" t="n"/>
      <c r="N374" s="6">
        <f>IF(A374="","",MONTH(A374))</f>
        <v/>
      </c>
      <c r="O374" s="6">
        <f>IF(A374="","",YEAR(A374))</f>
        <v/>
      </c>
    </row>
    <row r="375">
      <c r="A375" s="10" t="n"/>
      <c r="B375" s="9" t="n"/>
      <c r="C375" s="9" t="n"/>
      <c r="D375" s="9" t="n"/>
      <c r="E375" s="9" t="n"/>
      <c r="F375" s="9" t="n"/>
      <c r="G375" s="9" t="n"/>
      <c r="H375" s="9" t="n"/>
      <c r="I375" s="9" t="n"/>
      <c r="J375" s="10" t="n"/>
      <c r="K375" s="9">
        <f>IF(A375="","",IF(J375="","N","Y"))</f>
        <v/>
      </c>
      <c r="L375" s="9" t="n"/>
      <c r="M375" s="9" t="n"/>
      <c r="N375" s="9">
        <f>IF(A375="","",MONTH(A375))</f>
        <v/>
      </c>
      <c r="O375" s="9">
        <f>IF(A375="","",YEAR(A375))</f>
        <v/>
      </c>
    </row>
    <row r="376">
      <c r="A376" s="7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7" t="n"/>
      <c r="K376" s="6">
        <f>IF(A376="","",IF(J376="","N","Y"))</f>
        <v/>
      </c>
      <c r="L376" s="6" t="n"/>
      <c r="M376" s="6" t="n"/>
      <c r="N376" s="6">
        <f>IF(A376="","",MONTH(A376))</f>
        <v/>
      </c>
      <c r="O376" s="6">
        <f>IF(A376="","",YEAR(A376))</f>
        <v/>
      </c>
    </row>
    <row r="377">
      <c r="A377" s="10" t="n"/>
      <c r="B377" s="9" t="n"/>
      <c r="C377" s="9" t="n"/>
      <c r="D377" s="9" t="n"/>
      <c r="E377" s="9" t="n"/>
      <c r="F377" s="9" t="n"/>
      <c r="G377" s="9" t="n"/>
      <c r="H377" s="9" t="n"/>
      <c r="I377" s="9" t="n"/>
      <c r="J377" s="10" t="n"/>
      <c r="K377" s="9">
        <f>IF(A377="","",IF(J377="","N","Y"))</f>
        <v/>
      </c>
      <c r="L377" s="9" t="n"/>
      <c r="M377" s="9" t="n"/>
      <c r="N377" s="9">
        <f>IF(A377="","",MONTH(A377))</f>
        <v/>
      </c>
      <c r="O377" s="9">
        <f>IF(A377="","",YEAR(A377))</f>
        <v/>
      </c>
    </row>
    <row r="378">
      <c r="A378" s="7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7" t="n"/>
      <c r="K378" s="6">
        <f>IF(A378="","",IF(J378="","N","Y"))</f>
        <v/>
      </c>
      <c r="L378" s="6" t="n"/>
      <c r="M378" s="6" t="n"/>
      <c r="N378" s="6">
        <f>IF(A378="","",MONTH(A378))</f>
        <v/>
      </c>
      <c r="O378" s="6">
        <f>IF(A378="","",YEAR(A378))</f>
        <v/>
      </c>
    </row>
    <row r="379">
      <c r="A379" s="10" t="n"/>
      <c r="B379" s="9" t="n"/>
      <c r="C379" s="9" t="n"/>
      <c r="D379" s="9" t="n"/>
      <c r="E379" s="9" t="n"/>
      <c r="F379" s="9" t="n"/>
      <c r="G379" s="9" t="n"/>
      <c r="H379" s="9" t="n"/>
      <c r="I379" s="9" t="n"/>
      <c r="J379" s="10" t="n"/>
      <c r="K379" s="9">
        <f>IF(A379="","",IF(J379="","N","Y"))</f>
        <v/>
      </c>
      <c r="L379" s="9" t="n"/>
      <c r="M379" s="9" t="n"/>
      <c r="N379" s="9">
        <f>IF(A379="","",MONTH(A379))</f>
        <v/>
      </c>
      <c r="O379" s="9">
        <f>IF(A379="","",YEAR(A379))</f>
        <v/>
      </c>
    </row>
    <row r="380">
      <c r="A380" s="7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7" t="n"/>
      <c r="K380" s="6">
        <f>IF(A380="","",IF(J380="","N","Y"))</f>
        <v/>
      </c>
      <c r="L380" s="6" t="n"/>
      <c r="M380" s="6" t="n"/>
      <c r="N380" s="6">
        <f>IF(A380="","",MONTH(A380))</f>
        <v/>
      </c>
      <c r="O380" s="6">
        <f>IF(A380="","",YEAR(A380))</f>
        <v/>
      </c>
    </row>
    <row r="381">
      <c r="A381" s="10" t="n"/>
      <c r="B381" s="9" t="n"/>
      <c r="C381" s="9" t="n"/>
      <c r="D381" s="9" t="n"/>
      <c r="E381" s="9" t="n"/>
      <c r="F381" s="9" t="n"/>
      <c r="G381" s="9" t="n"/>
      <c r="H381" s="9" t="n"/>
      <c r="I381" s="9" t="n"/>
      <c r="J381" s="10" t="n"/>
      <c r="K381" s="9">
        <f>IF(A381="","",IF(J381="","N","Y"))</f>
        <v/>
      </c>
      <c r="L381" s="9" t="n"/>
      <c r="M381" s="9" t="n"/>
      <c r="N381" s="9">
        <f>IF(A381="","",MONTH(A381))</f>
        <v/>
      </c>
      <c r="O381" s="9">
        <f>IF(A381="","",YEAR(A381))</f>
        <v/>
      </c>
    </row>
    <row r="382">
      <c r="A382" s="7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7" t="n"/>
      <c r="K382" s="6">
        <f>IF(A382="","",IF(J382="","N","Y"))</f>
        <v/>
      </c>
      <c r="L382" s="6" t="n"/>
      <c r="M382" s="6" t="n"/>
      <c r="N382" s="6">
        <f>IF(A382="","",MONTH(A382))</f>
        <v/>
      </c>
      <c r="O382" s="6">
        <f>IF(A382="","",YEAR(A382))</f>
        <v/>
      </c>
    </row>
    <row r="383">
      <c r="A383" s="10" t="n"/>
      <c r="B383" s="9" t="n"/>
      <c r="C383" s="9" t="n"/>
      <c r="D383" s="9" t="n"/>
      <c r="E383" s="9" t="n"/>
      <c r="F383" s="9" t="n"/>
      <c r="G383" s="9" t="n"/>
      <c r="H383" s="9" t="n"/>
      <c r="I383" s="9" t="n"/>
      <c r="J383" s="10" t="n"/>
      <c r="K383" s="9">
        <f>IF(A383="","",IF(J383="","N","Y"))</f>
        <v/>
      </c>
      <c r="L383" s="9" t="n"/>
      <c r="M383" s="9" t="n"/>
      <c r="N383" s="9">
        <f>IF(A383="","",MONTH(A383))</f>
        <v/>
      </c>
      <c r="O383" s="9">
        <f>IF(A383="","",YEAR(A383))</f>
        <v/>
      </c>
    </row>
    <row r="384">
      <c r="A384" s="7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7" t="n"/>
      <c r="K384" s="6">
        <f>IF(A384="","",IF(J384="","N","Y"))</f>
        <v/>
      </c>
      <c r="L384" s="6" t="n"/>
      <c r="M384" s="6" t="n"/>
      <c r="N384" s="6">
        <f>IF(A384="","",MONTH(A384))</f>
        <v/>
      </c>
      <c r="O384" s="6">
        <f>IF(A384="","",YEAR(A384))</f>
        <v/>
      </c>
    </row>
    <row r="385">
      <c r="A385" s="10" t="n"/>
      <c r="B385" s="9" t="n"/>
      <c r="C385" s="9" t="n"/>
      <c r="D385" s="9" t="n"/>
      <c r="E385" s="9" t="n"/>
      <c r="F385" s="9" t="n"/>
      <c r="G385" s="9" t="n"/>
      <c r="H385" s="9" t="n"/>
      <c r="I385" s="9" t="n"/>
      <c r="J385" s="10" t="n"/>
      <c r="K385" s="9">
        <f>IF(A385="","",IF(J385="","N","Y"))</f>
        <v/>
      </c>
      <c r="L385" s="9" t="n"/>
      <c r="M385" s="9" t="n"/>
      <c r="N385" s="9">
        <f>IF(A385="","",MONTH(A385))</f>
        <v/>
      </c>
      <c r="O385" s="9">
        <f>IF(A385="","",YEAR(A385))</f>
        <v/>
      </c>
    </row>
    <row r="386">
      <c r="A386" s="7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7" t="n"/>
      <c r="K386" s="6">
        <f>IF(A386="","",IF(J386="","N","Y"))</f>
        <v/>
      </c>
      <c r="L386" s="6" t="n"/>
      <c r="M386" s="6" t="n"/>
      <c r="N386" s="6">
        <f>IF(A386="","",MONTH(A386))</f>
        <v/>
      </c>
      <c r="O386" s="6">
        <f>IF(A386="","",YEAR(A386))</f>
        <v/>
      </c>
    </row>
    <row r="387">
      <c r="A387" s="10" t="n"/>
      <c r="B387" s="9" t="n"/>
      <c r="C387" s="9" t="n"/>
      <c r="D387" s="9" t="n"/>
      <c r="E387" s="9" t="n"/>
      <c r="F387" s="9" t="n"/>
      <c r="G387" s="9" t="n"/>
      <c r="H387" s="9" t="n"/>
      <c r="I387" s="9" t="n"/>
      <c r="J387" s="10" t="n"/>
      <c r="K387" s="9">
        <f>IF(A387="","",IF(J387="","N","Y"))</f>
        <v/>
      </c>
      <c r="L387" s="9" t="n"/>
      <c r="M387" s="9" t="n"/>
      <c r="N387" s="9">
        <f>IF(A387="","",MONTH(A387))</f>
        <v/>
      </c>
      <c r="O387" s="9">
        <f>IF(A387="","",YEAR(A387))</f>
        <v/>
      </c>
    </row>
    <row r="388">
      <c r="A388" s="7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7" t="n"/>
      <c r="K388" s="6">
        <f>IF(A388="","",IF(J388="","N","Y"))</f>
        <v/>
      </c>
      <c r="L388" s="6" t="n"/>
      <c r="M388" s="6" t="n"/>
      <c r="N388" s="6">
        <f>IF(A388="","",MONTH(A388))</f>
        <v/>
      </c>
      <c r="O388" s="6">
        <f>IF(A388="","",YEAR(A388))</f>
        <v/>
      </c>
    </row>
    <row r="389">
      <c r="A389" s="10" t="n"/>
      <c r="B389" s="9" t="n"/>
      <c r="C389" s="9" t="n"/>
      <c r="D389" s="9" t="n"/>
      <c r="E389" s="9" t="n"/>
      <c r="F389" s="9" t="n"/>
      <c r="G389" s="9" t="n"/>
      <c r="H389" s="9" t="n"/>
      <c r="I389" s="9" t="n"/>
      <c r="J389" s="10" t="n"/>
      <c r="K389" s="9">
        <f>IF(A389="","",IF(J389="","N","Y"))</f>
        <v/>
      </c>
      <c r="L389" s="9" t="n"/>
      <c r="M389" s="9" t="n"/>
      <c r="N389" s="9">
        <f>IF(A389="","",MONTH(A389))</f>
        <v/>
      </c>
      <c r="O389" s="9">
        <f>IF(A389="","",YEAR(A389))</f>
        <v/>
      </c>
    </row>
    <row r="390">
      <c r="A390" s="7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7" t="n"/>
      <c r="K390" s="6">
        <f>IF(A390="","",IF(J390="","N","Y"))</f>
        <v/>
      </c>
      <c r="L390" s="6" t="n"/>
      <c r="M390" s="6" t="n"/>
      <c r="N390" s="6">
        <f>IF(A390="","",MONTH(A390))</f>
        <v/>
      </c>
      <c r="O390" s="6">
        <f>IF(A390="","",YEAR(A390))</f>
        <v/>
      </c>
    </row>
    <row r="391">
      <c r="A391" s="10" t="n"/>
      <c r="B391" s="9" t="n"/>
      <c r="C391" s="9" t="n"/>
      <c r="D391" s="9" t="n"/>
      <c r="E391" s="9" t="n"/>
      <c r="F391" s="9" t="n"/>
      <c r="G391" s="9" t="n"/>
      <c r="H391" s="9" t="n"/>
      <c r="I391" s="9" t="n"/>
      <c r="J391" s="10" t="n"/>
      <c r="K391" s="9">
        <f>IF(A391="","",IF(J391="","N","Y"))</f>
        <v/>
      </c>
      <c r="L391" s="9" t="n"/>
      <c r="M391" s="9" t="n"/>
      <c r="N391" s="9">
        <f>IF(A391="","",MONTH(A391))</f>
        <v/>
      </c>
      <c r="O391" s="9">
        <f>IF(A391="","",YEAR(A391))</f>
        <v/>
      </c>
    </row>
    <row r="392">
      <c r="A392" s="7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7" t="n"/>
      <c r="K392" s="6">
        <f>IF(A392="","",IF(J392="","N","Y"))</f>
        <v/>
      </c>
      <c r="L392" s="6" t="n"/>
      <c r="M392" s="6" t="n"/>
      <c r="N392" s="6">
        <f>IF(A392="","",MONTH(A392))</f>
        <v/>
      </c>
      <c r="O392" s="6">
        <f>IF(A392="","",YEAR(A392))</f>
        <v/>
      </c>
    </row>
    <row r="393">
      <c r="A393" s="10" t="n"/>
      <c r="B393" s="9" t="n"/>
      <c r="C393" s="9" t="n"/>
      <c r="D393" s="9" t="n"/>
      <c r="E393" s="9" t="n"/>
      <c r="F393" s="9" t="n"/>
      <c r="G393" s="9" t="n"/>
      <c r="H393" s="9" t="n"/>
      <c r="I393" s="9" t="n"/>
      <c r="J393" s="10" t="n"/>
      <c r="K393" s="9">
        <f>IF(A393="","",IF(J393="","N","Y"))</f>
        <v/>
      </c>
      <c r="L393" s="9" t="n"/>
      <c r="M393" s="9" t="n"/>
      <c r="N393" s="9">
        <f>IF(A393="","",MONTH(A393))</f>
        <v/>
      </c>
      <c r="O393" s="9">
        <f>IF(A393="","",YEAR(A393))</f>
        <v/>
      </c>
    </row>
    <row r="394">
      <c r="A394" s="7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7" t="n"/>
      <c r="K394" s="6">
        <f>IF(A394="","",IF(J394="","N","Y"))</f>
        <v/>
      </c>
      <c r="L394" s="6" t="n"/>
      <c r="M394" s="6" t="n"/>
      <c r="N394" s="6">
        <f>IF(A394="","",MONTH(A394))</f>
        <v/>
      </c>
      <c r="O394" s="6">
        <f>IF(A394="","",YEAR(A394))</f>
        <v/>
      </c>
    </row>
    <row r="395">
      <c r="A395" s="10" t="n"/>
      <c r="B395" s="9" t="n"/>
      <c r="C395" s="9" t="n"/>
      <c r="D395" s="9" t="n"/>
      <c r="E395" s="9" t="n"/>
      <c r="F395" s="9" t="n"/>
      <c r="G395" s="9" t="n"/>
      <c r="H395" s="9" t="n"/>
      <c r="I395" s="9" t="n"/>
      <c r="J395" s="10" t="n"/>
      <c r="K395" s="9">
        <f>IF(A395="","",IF(J395="","N","Y"))</f>
        <v/>
      </c>
      <c r="L395" s="9" t="n"/>
      <c r="M395" s="9" t="n"/>
      <c r="N395" s="9">
        <f>IF(A395="","",MONTH(A395))</f>
        <v/>
      </c>
      <c r="O395" s="9">
        <f>IF(A395="","",YEAR(A395))</f>
        <v/>
      </c>
    </row>
    <row r="396">
      <c r="A396" s="7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7" t="n"/>
      <c r="K396" s="6">
        <f>IF(A396="","",IF(J396="","N","Y"))</f>
        <v/>
      </c>
      <c r="L396" s="6" t="n"/>
      <c r="M396" s="6" t="n"/>
      <c r="N396" s="6">
        <f>IF(A396="","",MONTH(A396))</f>
        <v/>
      </c>
      <c r="O396" s="6">
        <f>IF(A396="","",YEAR(A396))</f>
        <v/>
      </c>
    </row>
    <row r="397">
      <c r="A397" s="10" t="n"/>
      <c r="B397" s="9" t="n"/>
      <c r="C397" s="9" t="n"/>
      <c r="D397" s="9" t="n"/>
      <c r="E397" s="9" t="n"/>
      <c r="F397" s="9" t="n"/>
      <c r="G397" s="9" t="n"/>
      <c r="H397" s="9" t="n"/>
      <c r="I397" s="9" t="n"/>
      <c r="J397" s="10" t="n"/>
      <c r="K397" s="9">
        <f>IF(A397="","",IF(J397="","N","Y"))</f>
        <v/>
      </c>
      <c r="L397" s="9" t="n"/>
      <c r="M397" s="9" t="n"/>
      <c r="N397" s="9">
        <f>IF(A397="","",MONTH(A397))</f>
        <v/>
      </c>
      <c r="O397" s="9">
        <f>IF(A397="","",YEAR(A397))</f>
        <v/>
      </c>
    </row>
    <row r="398">
      <c r="A398" s="7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7" t="n"/>
      <c r="K398" s="6">
        <f>IF(A398="","",IF(J398="","N","Y"))</f>
        <v/>
      </c>
      <c r="L398" s="6" t="n"/>
      <c r="M398" s="6" t="n"/>
      <c r="N398" s="6">
        <f>IF(A398="","",MONTH(A398))</f>
        <v/>
      </c>
      <c r="O398" s="6">
        <f>IF(A398="","",YEAR(A398))</f>
        <v/>
      </c>
    </row>
    <row r="399">
      <c r="A399" s="10" t="n"/>
      <c r="B399" s="9" t="n"/>
      <c r="C399" s="9" t="n"/>
      <c r="D399" s="9" t="n"/>
      <c r="E399" s="9" t="n"/>
      <c r="F399" s="9" t="n"/>
      <c r="G399" s="9" t="n"/>
      <c r="H399" s="9" t="n"/>
      <c r="I399" s="9" t="n"/>
      <c r="J399" s="10" t="n"/>
      <c r="K399" s="9">
        <f>IF(A399="","",IF(J399="","N","Y"))</f>
        <v/>
      </c>
      <c r="L399" s="9" t="n"/>
      <c r="M399" s="9" t="n"/>
      <c r="N399" s="9">
        <f>IF(A399="","",MONTH(A399))</f>
        <v/>
      </c>
      <c r="O399" s="9">
        <f>IF(A399="","",YEAR(A399))</f>
        <v/>
      </c>
    </row>
    <row r="400">
      <c r="A400" s="7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7" t="n"/>
      <c r="K400" s="6">
        <f>IF(A400="","",IF(J400="","N","Y"))</f>
        <v/>
      </c>
      <c r="L400" s="6" t="n"/>
      <c r="M400" s="6" t="n"/>
      <c r="N400" s="6">
        <f>IF(A400="","",MONTH(A400))</f>
        <v/>
      </c>
      <c r="O400" s="6">
        <f>IF(A400="","",YEAR(A400))</f>
        <v/>
      </c>
    </row>
    <row r="401">
      <c r="A401" s="10" t="n"/>
      <c r="B401" s="9" t="n"/>
      <c r="C401" s="9" t="n"/>
      <c r="D401" s="9" t="n"/>
      <c r="E401" s="9" t="n"/>
      <c r="F401" s="9" t="n"/>
      <c r="G401" s="9" t="n"/>
      <c r="H401" s="9" t="n"/>
      <c r="I401" s="9" t="n"/>
      <c r="J401" s="10" t="n"/>
      <c r="K401" s="9">
        <f>IF(A401="","",IF(J401="","N","Y"))</f>
        <v/>
      </c>
      <c r="L401" s="9" t="n"/>
      <c r="M401" s="9" t="n"/>
      <c r="N401" s="9">
        <f>IF(A401="","",MONTH(A401))</f>
        <v/>
      </c>
      <c r="O401" s="9">
        <f>IF(A401="","",YEAR(A401))</f>
        <v/>
      </c>
    </row>
    <row r="402">
      <c r="A402" s="7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7" t="n"/>
      <c r="K402" s="6">
        <f>IF(A402="","",IF(J402="","N","Y"))</f>
        <v/>
      </c>
      <c r="L402" s="6" t="n"/>
      <c r="M402" s="6" t="n"/>
      <c r="N402" s="6">
        <f>IF(A402="","",MONTH(A402))</f>
        <v/>
      </c>
      <c r="O402" s="6">
        <f>IF(A402="","",YEAR(A402))</f>
        <v/>
      </c>
    </row>
    <row r="403">
      <c r="A403" s="10" t="n"/>
      <c r="B403" s="9" t="n"/>
      <c r="C403" s="9" t="n"/>
      <c r="D403" s="9" t="n"/>
      <c r="E403" s="9" t="n"/>
      <c r="F403" s="9" t="n"/>
      <c r="G403" s="9" t="n"/>
      <c r="H403" s="9" t="n"/>
      <c r="I403" s="9" t="n"/>
      <c r="J403" s="10" t="n"/>
      <c r="K403" s="9">
        <f>IF(A403="","",IF(J403="","N","Y"))</f>
        <v/>
      </c>
      <c r="L403" s="9" t="n"/>
      <c r="M403" s="9" t="n"/>
      <c r="N403" s="9">
        <f>IF(A403="","",MONTH(A403))</f>
        <v/>
      </c>
      <c r="O403" s="9">
        <f>IF(A403="","",YEAR(A403))</f>
        <v/>
      </c>
    </row>
    <row r="404">
      <c r="A404" s="7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7" t="n"/>
      <c r="K404" s="6">
        <f>IF(A404="","",IF(J404="","N","Y"))</f>
        <v/>
      </c>
      <c r="L404" s="6" t="n"/>
      <c r="M404" s="6" t="n"/>
      <c r="N404" s="6">
        <f>IF(A404="","",MONTH(A404))</f>
        <v/>
      </c>
      <c r="O404" s="6">
        <f>IF(A404="","",YEAR(A404))</f>
        <v/>
      </c>
    </row>
    <row r="405">
      <c r="A405" s="10" t="n"/>
      <c r="B405" s="9" t="n"/>
      <c r="C405" s="9" t="n"/>
      <c r="D405" s="9" t="n"/>
      <c r="E405" s="9" t="n"/>
      <c r="F405" s="9" t="n"/>
      <c r="G405" s="9" t="n"/>
      <c r="H405" s="9" t="n"/>
      <c r="I405" s="9" t="n"/>
      <c r="J405" s="10" t="n"/>
      <c r="K405" s="9">
        <f>IF(A405="","",IF(J405="","N","Y"))</f>
        <v/>
      </c>
      <c r="L405" s="9" t="n"/>
      <c r="M405" s="9" t="n"/>
      <c r="N405" s="9">
        <f>IF(A405="","",MONTH(A405))</f>
        <v/>
      </c>
      <c r="O405" s="9">
        <f>IF(A405="","",YEAR(A405))</f>
        <v/>
      </c>
    </row>
    <row r="406">
      <c r="A406" s="7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7" t="n"/>
      <c r="K406" s="6">
        <f>IF(A406="","",IF(J406="","N","Y"))</f>
        <v/>
      </c>
      <c r="L406" s="6" t="n"/>
      <c r="M406" s="6" t="n"/>
      <c r="N406" s="6">
        <f>IF(A406="","",MONTH(A406))</f>
        <v/>
      </c>
      <c r="O406" s="6">
        <f>IF(A406="","",YEAR(A406))</f>
        <v/>
      </c>
    </row>
    <row r="407">
      <c r="A407" s="10" t="n"/>
      <c r="B407" s="9" t="n"/>
      <c r="C407" s="9" t="n"/>
      <c r="D407" s="9" t="n"/>
      <c r="E407" s="9" t="n"/>
      <c r="F407" s="9" t="n"/>
      <c r="G407" s="9" t="n"/>
      <c r="H407" s="9" t="n"/>
      <c r="I407" s="9" t="n"/>
      <c r="J407" s="10" t="n"/>
      <c r="K407" s="9">
        <f>IF(A407="","",IF(J407="","N","Y"))</f>
        <v/>
      </c>
      <c r="L407" s="9" t="n"/>
      <c r="M407" s="9" t="n"/>
      <c r="N407" s="9">
        <f>IF(A407="","",MONTH(A407))</f>
        <v/>
      </c>
      <c r="O407" s="9">
        <f>IF(A407="","",YEAR(A407))</f>
        <v/>
      </c>
    </row>
    <row r="408">
      <c r="A408" s="7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7" t="n"/>
      <c r="K408" s="6">
        <f>IF(A408="","",IF(J408="","N","Y"))</f>
        <v/>
      </c>
      <c r="L408" s="6" t="n"/>
      <c r="M408" s="6" t="n"/>
      <c r="N408" s="6">
        <f>IF(A408="","",MONTH(A408))</f>
        <v/>
      </c>
      <c r="O408" s="6">
        <f>IF(A408="","",YEAR(A408))</f>
        <v/>
      </c>
    </row>
    <row r="409">
      <c r="A409" s="10" t="n"/>
      <c r="B409" s="9" t="n"/>
      <c r="C409" s="9" t="n"/>
      <c r="D409" s="9" t="n"/>
      <c r="E409" s="9" t="n"/>
      <c r="F409" s="9" t="n"/>
      <c r="G409" s="9" t="n"/>
      <c r="H409" s="9" t="n"/>
      <c r="I409" s="9" t="n"/>
      <c r="J409" s="10" t="n"/>
      <c r="K409" s="9">
        <f>IF(A409="","",IF(J409="","N","Y"))</f>
        <v/>
      </c>
      <c r="L409" s="9" t="n"/>
      <c r="M409" s="9" t="n"/>
      <c r="N409" s="9">
        <f>IF(A409="","",MONTH(A409))</f>
        <v/>
      </c>
      <c r="O409" s="9">
        <f>IF(A409="","",YEAR(A409))</f>
        <v/>
      </c>
    </row>
    <row r="410">
      <c r="A410" s="7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7" t="n"/>
      <c r="K410" s="6">
        <f>IF(A410="","",IF(J410="","N","Y"))</f>
        <v/>
      </c>
      <c r="L410" s="6" t="n"/>
      <c r="M410" s="6" t="n"/>
      <c r="N410" s="6">
        <f>IF(A410="","",MONTH(A410))</f>
        <v/>
      </c>
      <c r="O410" s="6">
        <f>IF(A410="","",YEAR(A410))</f>
        <v/>
      </c>
    </row>
    <row r="411">
      <c r="A411" s="10" t="n"/>
      <c r="B411" s="9" t="n"/>
      <c r="C411" s="9" t="n"/>
      <c r="D411" s="9" t="n"/>
      <c r="E411" s="9" t="n"/>
      <c r="F411" s="9" t="n"/>
      <c r="G411" s="9" t="n"/>
      <c r="H411" s="9" t="n"/>
      <c r="I411" s="9" t="n"/>
      <c r="J411" s="10" t="n"/>
      <c r="K411" s="9">
        <f>IF(A411="","",IF(J411="","N","Y"))</f>
        <v/>
      </c>
      <c r="L411" s="9" t="n"/>
      <c r="M411" s="9" t="n"/>
      <c r="N411" s="9">
        <f>IF(A411="","",MONTH(A411))</f>
        <v/>
      </c>
      <c r="O411" s="9">
        <f>IF(A411="","",YEAR(A411))</f>
        <v/>
      </c>
    </row>
    <row r="412">
      <c r="A412" s="7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7" t="n"/>
      <c r="K412" s="6">
        <f>IF(A412="","",IF(J412="","N","Y"))</f>
        <v/>
      </c>
      <c r="L412" s="6" t="n"/>
      <c r="M412" s="6" t="n"/>
      <c r="N412" s="6">
        <f>IF(A412="","",MONTH(A412))</f>
        <v/>
      </c>
      <c r="O412" s="6">
        <f>IF(A412="","",YEAR(A412))</f>
        <v/>
      </c>
    </row>
    <row r="413">
      <c r="A413" s="10" t="n"/>
      <c r="B413" s="9" t="n"/>
      <c r="C413" s="9" t="n"/>
      <c r="D413" s="9" t="n"/>
      <c r="E413" s="9" t="n"/>
      <c r="F413" s="9" t="n"/>
      <c r="G413" s="9" t="n"/>
      <c r="H413" s="9" t="n"/>
      <c r="I413" s="9" t="n"/>
      <c r="J413" s="10" t="n"/>
      <c r="K413" s="9">
        <f>IF(A413="","",IF(J413="","N","Y"))</f>
        <v/>
      </c>
      <c r="L413" s="9" t="n"/>
      <c r="M413" s="9" t="n"/>
      <c r="N413" s="9">
        <f>IF(A413="","",MONTH(A413))</f>
        <v/>
      </c>
      <c r="O413" s="9">
        <f>IF(A413="","",YEAR(A413))</f>
        <v/>
      </c>
    </row>
    <row r="414">
      <c r="A414" s="7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7" t="n"/>
      <c r="K414" s="6">
        <f>IF(A414="","",IF(J414="","N","Y"))</f>
        <v/>
      </c>
      <c r="L414" s="6" t="n"/>
      <c r="M414" s="6" t="n"/>
      <c r="N414" s="6">
        <f>IF(A414="","",MONTH(A414))</f>
        <v/>
      </c>
      <c r="O414" s="6">
        <f>IF(A414="","",YEAR(A414))</f>
        <v/>
      </c>
    </row>
    <row r="415">
      <c r="A415" s="10" t="n"/>
      <c r="B415" s="9" t="n"/>
      <c r="C415" s="9" t="n"/>
      <c r="D415" s="9" t="n"/>
      <c r="E415" s="9" t="n"/>
      <c r="F415" s="9" t="n"/>
      <c r="G415" s="9" t="n"/>
      <c r="H415" s="9" t="n"/>
      <c r="I415" s="9" t="n"/>
      <c r="J415" s="10" t="n"/>
      <c r="K415" s="9">
        <f>IF(A415="","",IF(J415="","N","Y"))</f>
        <v/>
      </c>
      <c r="L415" s="9" t="n"/>
      <c r="M415" s="9" t="n"/>
      <c r="N415" s="9">
        <f>IF(A415="","",MONTH(A415))</f>
        <v/>
      </c>
      <c r="O415" s="9">
        <f>IF(A415="","",YEAR(A415))</f>
        <v/>
      </c>
    </row>
    <row r="416">
      <c r="A416" s="7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7" t="n"/>
      <c r="K416" s="6">
        <f>IF(A416="","",IF(J416="","N","Y"))</f>
        <v/>
      </c>
      <c r="L416" s="6" t="n"/>
      <c r="M416" s="6" t="n"/>
      <c r="N416" s="6">
        <f>IF(A416="","",MONTH(A416))</f>
        <v/>
      </c>
      <c r="O416" s="6">
        <f>IF(A416="","",YEAR(A416))</f>
        <v/>
      </c>
    </row>
    <row r="417">
      <c r="A417" s="10" t="n"/>
      <c r="B417" s="9" t="n"/>
      <c r="C417" s="9" t="n"/>
      <c r="D417" s="9" t="n"/>
      <c r="E417" s="9" t="n"/>
      <c r="F417" s="9" t="n"/>
      <c r="G417" s="9" t="n"/>
      <c r="H417" s="9" t="n"/>
      <c r="I417" s="9" t="n"/>
      <c r="J417" s="10" t="n"/>
      <c r="K417" s="9">
        <f>IF(A417="","",IF(J417="","N","Y"))</f>
        <v/>
      </c>
      <c r="L417" s="9" t="n"/>
      <c r="M417" s="9" t="n"/>
      <c r="N417" s="9">
        <f>IF(A417="","",MONTH(A417))</f>
        <v/>
      </c>
      <c r="O417" s="9">
        <f>IF(A417="","",YEAR(A417))</f>
        <v/>
      </c>
    </row>
    <row r="418">
      <c r="A418" s="7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7" t="n"/>
      <c r="K418" s="6">
        <f>IF(A418="","",IF(J418="","N","Y"))</f>
        <v/>
      </c>
      <c r="L418" s="6" t="n"/>
      <c r="M418" s="6" t="n"/>
      <c r="N418" s="6">
        <f>IF(A418="","",MONTH(A418))</f>
        <v/>
      </c>
      <c r="O418" s="6">
        <f>IF(A418="","",YEAR(A418))</f>
        <v/>
      </c>
    </row>
    <row r="419">
      <c r="A419" s="10" t="n"/>
      <c r="B419" s="9" t="n"/>
      <c r="C419" s="9" t="n"/>
      <c r="D419" s="9" t="n"/>
      <c r="E419" s="9" t="n"/>
      <c r="F419" s="9" t="n"/>
      <c r="G419" s="9" t="n"/>
      <c r="H419" s="9" t="n"/>
      <c r="I419" s="9" t="n"/>
      <c r="J419" s="10" t="n"/>
      <c r="K419" s="9">
        <f>IF(A419="","",IF(J419="","N","Y"))</f>
        <v/>
      </c>
      <c r="L419" s="9" t="n"/>
      <c r="M419" s="9" t="n"/>
      <c r="N419" s="9">
        <f>IF(A419="","",MONTH(A419))</f>
        <v/>
      </c>
      <c r="O419" s="9">
        <f>IF(A419="","",YEAR(A419))</f>
        <v/>
      </c>
    </row>
    <row r="420">
      <c r="A420" s="7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7" t="n"/>
      <c r="K420" s="6">
        <f>IF(A420="","",IF(J420="","N","Y"))</f>
        <v/>
      </c>
      <c r="L420" s="6" t="n"/>
      <c r="M420" s="6" t="n"/>
      <c r="N420" s="6">
        <f>IF(A420="","",MONTH(A420))</f>
        <v/>
      </c>
      <c r="O420" s="6">
        <f>IF(A420="","",YEAR(A420))</f>
        <v/>
      </c>
    </row>
    <row r="421">
      <c r="A421" s="10" t="n"/>
      <c r="B421" s="9" t="n"/>
      <c r="C421" s="9" t="n"/>
      <c r="D421" s="9" t="n"/>
      <c r="E421" s="9" t="n"/>
      <c r="F421" s="9" t="n"/>
      <c r="G421" s="9" t="n"/>
      <c r="H421" s="9" t="n"/>
      <c r="I421" s="9" t="n"/>
      <c r="J421" s="10" t="n"/>
      <c r="K421" s="9">
        <f>IF(A421="","",IF(J421="","N","Y"))</f>
        <v/>
      </c>
      <c r="L421" s="9" t="n"/>
      <c r="M421" s="9" t="n"/>
      <c r="N421" s="9">
        <f>IF(A421="","",MONTH(A421))</f>
        <v/>
      </c>
      <c r="O421" s="9">
        <f>IF(A421="","",YEAR(A421))</f>
        <v/>
      </c>
    </row>
    <row r="422">
      <c r="A422" s="7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7" t="n"/>
      <c r="K422" s="6">
        <f>IF(A422="","",IF(J422="","N","Y"))</f>
        <v/>
      </c>
      <c r="L422" s="6" t="n"/>
      <c r="M422" s="6" t="n"/>
      <c r="N422" s="6">
        <f>IF(A422="","",MONTH(A422))</f>
        <v/>
      </c>
      <c r="O422" s="6">
        <f>IF(A422="","",YEAR(A422))</f>
        <v/>
      </c>
    </row>
    <row r="423">
      <c r="A423" s="10" t="n"/>
      <c r="B423" s="9" t="n"/>
      <c r="C423" s="9" t="n"/>
      <c r="D423" s="9" t="n"/>
      <c r="E423" s="9" t="n"/>
      <c r="F423" s="9" t="n"/>
      <c r="G423" s="9" t="n"/>
      <c r="H423" s="9" t="n"/>
      <c r="I423" s="9" t="n"/>
      <c r="J423" s="10" t="n"/>
      <c r="K423" s="9">
        <f>IF(A423="","",IF(J423="","N","Y"))</f>
        <v/>
      </c>
      <c r="L423" s="9" t="n"/>
      <c r="M423" s="9" t="n"/>
      <c r="N423" s="9">
        <f>IF(A423="","",MONTH(A423))</f>
        <v/>
      </c>
      <c r="O423" s="9">
        <f>IF(A423="","",YEAR(A423))</f>
        <v/>
      </c>
    </row>
    <row r="424">
      <c r="A424" s="7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7" t="n"/>
      <c r="K424" s="6">
        <f>IF(A424="","",IF(J424="","N","Y"))</f>
        <v/>
      </c>
      <c r="L424" s="6" t="n"/>
      <c r="M424" s="6" t="n"/>
      <c r="N424" s="6">
        <f>IF(A424="","",MONTH(A424))</f>
        <v/>
      </c>
      <c r="O424" s="6">
        <f>IF(A424="","",YEAR(A424))</f>
        <v/>
      </c>
    </row>
    <row r="425">
      <c r="A425" s="10" t="n"/>
      <c r="B425" s="9" t="n"/>
      <c r="C425" s="9" t="n"/>
      <c r="D425" s="9" t="n"/>
      <c r="E425" s="9" t="n"/>
      <c r="F425" s="9" t="n"/>
      <c r="G425" s="9" t="n"/>
      <c r="H425" s="9" t="n"/>
      <c r="I425" s="9" t="n"/>
      <c r="J425" s="10" t="n"/>
      <c r="K425" s="9">
        <f>IF(A425="","",IF(J425="","N","Y"))</f>
        <v/>
      </c>
      <c r="L425" s="9" t="n"/>
      <c r="M425" s="9" t="n"/>
      <c r="N425" s="9">
        <f>IF(A425="","",MONTH(A425))</f>
        <v/>
      </c>
      <c r="O425" s="9">
        <f>IF(A425="","",YEAR(A425))</f>
        <v/>
      </c>
    </row>
    <row r="426">
      <c r="A426" s="7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7" t="n"/>
      <c r="K426" s="6">
        <f>IF(A426="","",IF(J426="","N","Y"))</f>
        <v/>
      </c>
      <c r="L426" s="6" t="n"/>
      <c r="M426" s="6" t="n"/>
      <c r="N426" s="6">
        <f>IF(A426="","",MONTH(A426))</f>
        <v/>
      </c>
      <c r="O426" s="6">
        <f>IF(A426="","",YEAR(A426))</f>
        <v/>
      </c>
    </row>
    <row r="427">
      <c r="A427" s="10" t="n"/>
      <c r="B427" s="9" t="n"/>
      <c r="C427" s="9" t="n"/>
      <c r="D427" s="9" t="n"/>
      <c r="E427" s="9" t="n"/>
      <c r="F427" s="9" t="n"/>
      <c r="G427" s="9" t="n"/>
      <c r="H427" s="9" t="n"/>
      <c r="I427" s="9" t="n"/>
      <c r="J427" s="10" t="n"/>
      <c r="K427" s="9">
        <f>IF(A427="","",IF(J427="","N","Y"))</f>
        <v/>
      </c>
      <c r="L427" s="9" t="n"/>
      <c r="M427" s="9" t="n"/>
      <c r="N427" s="9">
        <f>IF(A427="","",MONTH(A427))</f>
        <v/>
      </c>
      <c r="O427" s="9">
        <f>IF(A427="","",YEAR(A427))</f>
        <v/>
      </c>
    </row>
    <row r="428">
      <c r="A428" s="7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7" t="n"/>
      <c r="K428" s="6">
        <f>IF(A428="","",IF(J428="","N","Y"))</f>
        <v/>
      </c>
      <c r="L428" s="6" t="n"/>
      <c r="M428" s="6" t="n"/>
      <c r="N428" s="6">
        <f>IF(A428="","",MONTH(A428))</f>
        <v/>
      </c>
      <c r="O428" s="6">
        <f>IF(A428="","",YEAR(A428))</f>
        <v/>
      </c>
    </row>
    <row r="429">
      <c r="A429" s="10" t="n"/>
      <c r="B429" s="9" t="n"/>
      <c r="C429" s="9" t="n"/>
      <c r="D429" s="9" t="n"/>
      <c r="E429" s="9" t="n"/>
      <c r="F429" s="9" t="n"/>
      <c r="G429" s="9" t="n"/>
      <c r="H429" s="9" t="n"/>
      <c r="I429" s="9" t="n"/>
      <c r="J429" s="10" t="n"/>
      <c r="K429" s="9">
        <f>IF(A429="","",IF(J429="","N","Y"))</f>
        <v/>
      </c>
      <c r="L429" s="9" t="n"/>
      <c r="M429" s="9" t="n"/>
      <c r="N429" s="9">
        <f>IF(A429="","",MONTH(A429))</f>
        <v/>
      </c>
      <c r="O429" s="9">
        <f>IF(A429="","",YEAR(A429))</f>
        <v/>
      </c>
    </row>
    <row r="430">
      <c r="A430" s="7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7" t="n"/>
      <c r="K430" s="6">
        <f>IF(A430="","",IF(J430="","N","Y"))</f>
        <v/>
      </c>
      <c r="L430" s="6" t="n"/>
      <c r="M430" s="6" t="n"/>
      <c r="N430" s="6">
        <f>IF(A430="","",MONTH(A430))</f>
        <v/>
      </c>
      <c r="O430" s="6">
        <f>IF(A430="","",YEAR(A430))</f>
        <v/>
      </c>
    </row>
    <row r="431">
      <c r="A431" s="10" t="n"/>
      <c r="B431" s="9" t="n"/>
      <c r="C431" s="9" t="n"/>
      <c r="D431" s="9" t="n"/>
      <c r="E431" s="9" t="n"/>
      <c r="F431" s="9" t="n"/>
      <c r="G431" s="9" t="n"/>
      <c r="H431" s="9" t="n"/>
      <c r="I431" s="9" t="n"/>
      <c r="J431" s="10" t="n"/>
      <c r="K431" s="9">
        <f>IF(A431="","",IF(J431="","N","Y"))</f>
        <v/>
      </c>
      <c r="L431" s="9" t="n"/>
      <c r="M431" s="9" t="n"/>
      <c r="N431" s="9">
        <f>IF(A431="","",MONTH(A431))</f>
        <v/>
      </c>
      <c r="O431" s="9">
        <f>IF(A431="","",YEAR(A431))</f>
        <v/>
      </c>
    </row>
    <row r="432">
      <c r="A432" s="7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7" t="n"/>
      <c r="K432" s="6">
        <f>IF(A432="","",IF(J432="","N","Y"))</f>
        <v/>
      </c>
      <c r="L432" s="6" t="n"/>
      <c r="M432" s="6" t="n"/>
      <c r="N432" s="6">
        <f>IF(A432="","",MONTH(A432))</f>
        <v/>
      </c>
      <c r="O432" s="6">
        <f>IF(A432="","",YEAR(A432))</f>
        <v/>
      </c>
    </row>
    <row r="433">
      <c r="A433" s="10" t="n"/>
      <c r="B433" s="9" t="n"/>
      <c r="C433" s="9" t="n"/>
      <c r="D433" s="9" t="n"/>
      <c r="E433" s="9" t="n"/>
      <c r="F433" s="9" t="n"/>
      <c r="G433" s="9" t="n"/>
      <c r="H433" s="9" t="n"/>
      <c r="I433" s="9" t="n"/>
      <c r="J433" s="10" t="n"/>
      <c r="K433" s="9">
        <f>IF(A433="","",IF(J433="","N","Y"))</f>
        <v/>
      </c>
      <c r="L433" s="9" t="n"/>
      <c r="M433" s="9" t="n"/>
      <c r="N433" s="9">
        <f>IF(A433="","",MONTH(A433))</f>
        <v/>
      </c>
      <c r="O433" s="9">
        <f>IF(A433="","",YEAR(A433))</f>
        <v/>
      </c>
    </row>
    <row r="434">
      <c r="A434" s="7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7" t="n"/>
      <c r="K434" s="6">
        <f>IF(A434="","",IF(J434="","N","Y"))</f>
        <v/>
      </c>
      <c r="L434" s="6" t="n"/>
      <c r="M434" s="6" t="n"/>
      <c r="N434" s="6">
        <f>IF(A434="","",MONTH(A434))</f>
        <v/>
      </c>
      <c r="O434" s="6">
        <f>IF(A434="","",YEAR(A434))</f>
        <v/>
      </c>
    </row>
    <row r="435">
      <c r="A435" s="10" t="n"/>
      <c r="B435" s="9" t="n"/>
      <c r="C435" s="9" t="n"/>
      <c r="D435" s="9" t="n"/>
      <c r="E435" s="9" t="n"/>
      <c r="F435" s="9" t="n"/>
      <c r="G435" s="9" t="n"/>
      <c r="H435" s="9" t="n"/>
      <c r="I435" s="9" t="n"/>
      <c r="J435" s="10" t="n"/>
      <c r="K435" s="9">
        <f>IF(A435="","",IF(J435="","N","Y"))</f>
        <v/>
      </c>
      <c r="L435" s="9" t="n"/>
      <c r="M435" s="9" t="n"/>
      <c r="N435" s="9">
        <f>IF(A435="","",MONTH(A435))</f>
        <v/>
      </c>
      <c r="O435" s="9">
        <f>IF(A435="","",YEAR(A435))</f>
        <v/>
      </c>
    </row>
    <row r="436">
      <c r="A436" s="7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7" t="n"/>
      <c r="K436" s="6">
        <f>IF(A436="","",IF(J436="","N","Y"))</f>
        <v/>
      </c>
      <c r="L436" s="6" t="n"/>
      <c r="M436" s="6" t="n"/>
      <c r="N436" s="6">
        <f>IF(A436="","",MONTH(A436))</f>
        <v/>
      </c>
      <c r="O436" s="6">
        <f>IF(A436="","",YEAR(A436))</f>
        <v/>
      </c>
    </row>
    <row r="437">
      <c r="A437" s="10" t="n"/>
      <c r="B437" s="9" t="n"/>
      <c r="C437" s="9" t="n"/>
      <c r="D437" s="9" t="n"/>
      <c r="E437" s="9" t="n"/>
      <c r="F437" s="9" t="n"/>
      <c r="G437" s="9" t="n"/>
      <c r="H437" s="9" t="n"/>
      <c r="I437" s="9" t="n"/>
      <c r="J437" s="10" t="n"/>
      <c r="K437" s="9">
        <f>IF(A437="","",IF(J437="","N","Y"))</f>
        <v/>
      </c>
      <c r="L437" s="9" t="n"/>
      <c r="M437" s="9" t="n"/>
      <c r="N437" s="9">
        <f>IF(A437="","",MONTH(A437))</f>
        <v/>
      </c>
      <c r="O437" s="9">
        <f>IF(A437="","",YEAR(A437))</f>
        <v/>
      </c>
    </row>
    <row r="438">
      <c r="A438" s="7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7" t="n"/>
      <c r="K438" s="6">
        <f>IF(A438="","",IF(J438="","N","Y"))</f>
        <v/>
      </c>
      <c r="L438" s="6" t="n"/>
      <c r="M438" s="6" t="n"/>
      <c r="N438" s="6">
        <f>IF(A438="","",MONTH(A438))</f>
        <v/>
      </c>
      <c r="O438" s="6">
        <f>IF(A438="","",YEAR(A438))</f>
        <v/>
      </c>
    </row>
    <row r="439">
      <c r="A439" s="10" t="n"/>
      <c r="B439" s="9" t="n"/>
      <c r="C439" s="9" t="n"/>
      <c r="D439" s="9" t="n"/>
      <c r="E439" s="9" t="n"/>
      <c r="F439" s="9" t="n"/>
      <c r="G439" s="9" t="n"/>
      <c r="H439" s="9" t="n"/>
      <c r="I439" s="9" t="n"/>
      <c r="J439" s="10" t="n"/>
      <c r="K439" s="9">
        <f>IF(A439="","",IF(J439="","N","Y"))</f>
        <v/>
      </c>
      <c r="L439" s="9" t="n"/>
      <c r="M439" s="9" t="n"/>
      <c r="N439" s="9">
        <f>IF(A439="","",MONTH(A439))</f>
        <v/>
      </c>
      <c r="O439" s="9">
        <f>IF(A439="","",YEAR(A439))</f>
        <v/>
      </c>
    </row>
    <row r="440">
      <c r="A440" s="7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7" t="n"/>
      <c r="K440" s="6">
        <f>IF(A440="","",IF(J440="","N","Y"))</f>
        <v/>
      </c>
      <c r="L440" s="6" t="n"/>
      <c r="M440" s="6" t="n"/>
      <c r="N440" s="6">
        <f>IF(A440="","",MONTH(A440))</f>
        <v/>
      </c>
      <c r="O440" s="6">
        <f>IF(A440="","",YEAR(A440))</f>
        <v/>
      </c>
    </row>
    <row r="441">
      <c r="A441" s="10" t="n"/>
      <c r="B441" s="9" t="n"/>
      <c r="C441" s="9" t="n"/>
      <c r="D441" s="9" t="n"/>
      <c r="E441" s="9" t="n"/>
      <c r="F441" s="9" t="n"/>
      <c r="G441" s="9" t="n"/>
      <c r="H441" s="9" t="n"/>
      <c r="I441" s="9" t="n"/>
      <c r="J441" s="10" t="n"/>
      <c r="K441" s="9">
        <f>IF(A441="","",IF(J441="","N","Y"))</f>
        <v/>
      </c>
      <c r="L441" s="9" t="n"/>
      <c r="M441" s="9" t="n"/>
      <c r="N441" s="9">
        <f>IF(A441="","",MONTH(A441))</f>
        <v/>
      </c>
      <c r="O441" s="9">
        <f>IF(A441="","",YEAR(A441))</f>
        <v/>
      </c>
    </row>
    <row r="442">
      <c r="A442" s="7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7" t="n"/>
      <c r="K442" s="6">
        <f>IF(A442="","",IF(J442="","N","Y"))</f>
        <v/>
      </c>
      <c r="L442" s="6" t="n"/>
      <c r="M442" s="6" t="n"/>
      <c r="N442" s="6">
        <f>IF(A442="","",MONTH(A442))</f>
        <v/>
      </c>
      <c r="O442" s="6">
        <f>IF(A442="","",YEAR(A442))</f>
        <v/>
      </c>
    </row>
    <row r="443">
      <c r="A443" s="10" t="n"/>
      <c r="B443" s="9" t="n"/>
      <c r="C443" s="9" t="n"/>
      <c r="D443" s="9" t="n"/>
      <c r="E443" s="9" t="n"/>
      <c r="F443" s="9" t="n"/>
      <c r="G443" s="9" t="n"/>
      <c r="H443" s="9" t="n"/>
      <c r="I443" s="9" t="n"/>
      <c r="J443" s="10" t="n"/>
      <c r="K443" s="9">
        <f>IF(A443="","",IF(J443="","N","Y"))</f>
        <v/>
      </c>
      <c r="L443" s="9" t="n"/>
      <c r="M443" s="9" t="n"/>
      <c r="N443" s="9">
        <f>IF(A443="","",MONTH(A443))</f>
        <v/>
      </c>
      <c r="O443" s="9">
        <f>IF(A443="","",YEAR(A443))</f>
        <v/>
      </c>
    </row>
    <row r="444">
      <c r="A444" s="7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7" t="n"/>
      <c r="K444" s="6">
        <f>IF(A444="","",IF(J444="","N","Y"))</f>
        <v/>
      </c>
      <c r="L444" s="6" t="n"/>
      <c r="M444" s="6" t="n"/>
      <c r="N444" s="6">
        <f>IF(A444="","",MONTH(A444))</f>
        <v/>
      </c>
      <c r="O444" s="6">
        <f>IF(A444="","",YEAR(A444))</f>
        <v/>
      </c>
    </row>
    <row r="445">
      <c r="A445" s="10" t="n"/>
      <c r="B445" s="9" t="n"/>
      <c r="C445" s="9" t="n"/>
      <c r="D445" s="9" t="n"/>
      <c r="E445" s="9" t="n"/>
      <c r="F445" s="9" t="n"/>
      <c r="G445" s="9" t="n"/>
      <c r="H445" s="9" t="n"/>
      <c r="I445" s="9" t="n"/>
      <c r="J445" s="10" t="n"/>
      <c r="K445" s="9">
        <f>IF(A445="","",IF(J445="","N","Y"))</f>
        <v/>
      </c>
      <c r="L445" s="9" t="n"/>
      <c r="M445" s="9" t="n"/>
      <c r="N445" s="9">
        <f>IF(A445="","",MONTH(A445))</f>
        <v/>
      </c>
      <c r="O445" s="9">
        <f>IF(A445="","",YEAR(A445))</f>
        <v/>
      </c>
    </row>
    <row r="446">
      <c r="A446" s="7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7" t="n"/>
      <c r="K446" s="6">
        <f>IF(A446="","",IF(J446="","N","Y"))</f>
        <v/>
      </c>
      <c r="L446" s="6" t="n"/>
      <c r="M446" s="6" t="n"/>
      <c r="N446" s="6">
        <f>IF(A446="","",MONTH(A446))</f>
        <v/>
      </c>
      <c r="O446" s="6">
        <f>IF(A446="","",YEAR(A446))</f>
        <v/>
      </c>
    </row>
    <row r="447">
      <c r="A447" s="10" t="n"/>
      <c r="B447" s="9" t="n"/>
      <c r="C447" s="9" t="n"/>
      <c r="D447" s="9" t="n"/>
      <c r="E447" s="9" t="n"/>
      <c r="F447" s="9" t="n"/>
      <c r="G447" s="9" t="n"/>
      <c r="H447" s="9" t="n"/>
      <c r="I447" s="9" t="n"/>
      <c r="J447" s="10" t="n"/>
      <c r="K447" s="9">
        <f>IF(A447="","",IF(J447="","N","Y"))</f>
        <v/>
      </c>
      <c r="L447" s="9" t="n"/>
      <c r="M447" s="9" t="n"/>
      <c r="N447" s="9">
        <f>IF(A447="","",MONTH(A447))</f>
        <v/>
      </c>
      <c r="O447" s="9">
        <f>IF(A447="","",YEAR(A447))</f>
        <v/>
      </c>
    </row>
    <row r="448">
      <c r="A448" s="7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7" t="n"/>
      <c r="K448" s="6">
        <f>IF(A448="","",IF(J448="","N","Y"))</f>
        <v/>
      </c>
      <c r="L448" s="6" t="n"/>
      <c r="M448" s="6" t="n"/>
      <c r="N448" s="6">
        <f>IF(A448="","",MONTH(A448))</f>
        <v/>
      </c>
      <c r="O448" s="6">
        <f>IF(A448="","",YEAR(A448))</f>
        <v/>
      </c>
    </row>
    <row r="449">
      <c r="A449" s="10" t="n"/>
      <c r="B449" s="9" t="n"/>
      <c r="C449" s="9" t="n"/>
      <c r="D449" s="9" t="n"/>
      <c r="E449" s="9" t="n"/>
      <c r="F449" s="9" t="n"/>
      <c r="G449" s="9" t="n"/>
      <c r="H449" s="9" t="n"/>
      <c r="I449" s="9" t="n"/>
      <c r="J449" s="10" t="n"/>
      <c r="K449" s="9">
        <f>IF(A449="","",IF(J449="","N","Y"))</f>
        <v/>
      </c>
      <c r="L449" s="9" t="n"/>
      <c r="M449" s="9" t="n"/>
      <c r="N449" s="9">
        <f>IF(A449="","",MONTH(A449))</f>
        <v/>
      </c>
      <c r="O449" s="9">
        <f>IF(A449="","",YEAR(A449))</f>
        <v/>
      </c>
    </row>
    <row r="450">
      <c r="A450" s="7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7" t="n"/>
      <c r="K450" s="6">
        <f>IF(A450="","",IF(J450="","N","Y"))</f>
        <v/>
      </c>
      <c r="L450" s="6" t="n"/>
      <c r="M450" s="6" t="n"/>
      <c r="N450" s="6">
        <f>IF(A450="","",MONTH(A450))</f>
        <v/>
      </c>
      <c r="O450" s="6">
        <f>IF(A450="","",YEAR(A450))</f>
        <v/>
      </c>
    </row>
    <row r="451">
      <c r="A451" s="10" t="n"/>
      <c r="B451" s="9" t="n"/>
      <c r="C451" s="9" t="n"/>
      <c r="D451" s="9" t="n"/>
      <c r="E451" s="9" t="n"/>
      <c r="F451" s="9" t="n"/>
      <c r="G451" s="9" t="n"/>
      <c r="H451" s="9" t="n"/>
      <c r="I451" s="9" t="n"/>
      <c r="J451" s="10" t="n"/>
      <c r="K451" s="9">
        <f>IF(A451="","",IF(J451="","N","Y"))</f>
        <v/>
      </c>
      <c r="L451" s="9" t="n"/>
      <c r="M451" s="9" t="n"/>
      <c r="N451" s="9">
        <f>IF(A451="","",MONTH(A451))</f>
        <v/>
      </c>
      <c r="O451" s="9">
        <f>IF(A451="","",YEAR(A451))</f>
        <v/>
      </c>
    </row>
    <row r="452">
      <c r="A452" s="7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7" t="n"/>
      <c r="K452" s="6">
        <f>IF(A452="","",IF(J452="","N","Y"))</f>
        <v/>
      </c>
      <c r="L452" s="6" t="n"/>
      <c r="M452" s="6" t="n"/>
      <c r="N452" s="6">
        <f>IF(A452="","",MONTH(A452))</f>
        <v/>
      </c>
      <c r="O452" s="6">
        <f>IF(A452="","",YEAR(A452))</f>
        <v/>
      </c>
    </row>
    <row r="453">
      <c r="A453" s="10" t="n"/>
      <c r="B453" s="9" t="n"/>
      <c r="C453" s="9" t="n"/>
      <c r="D453" s="9" t="n"/>
      <c r="E453" s="9" t="n"/>
      <c r="F453" s="9" t="n"/>
      <c r="G453" s="9" t="n"/>
      <c r="H453" s="9" t="n"/>
      <c r="I453" s="9" t="n"/>
      <c r="J453" s="10" t="n"/>
      <c r="K453" s="9">
        <f>IF(A453="","",IF(J453="","N","Y"))</f>
        <v/>
      </c>
      <c r="L453" s="9" t="n"/>
      <c r="M453" s="9" t="n"/>
      <c r="N453" s="9">
        <f>IF(A453="","",MONTH(A453))</f>
        <v/>
      </c>
      <c r="O453" s="9">
        <f>IF(A453="","",YEAR(A453))</f>
        <v/>
      </c>
    </row>
    <row r="454">
      <c r="A454" s="7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7" t="n"/>
      <c r="K454" s="6">
        <f>IF(A454="","",IF(J454="","N","Y"))</f>
        <v/>
      </c>
      <c r="L454" s="6" t="n"/>
      <c r="M454" s="6" t="n"/>
      <c r="N454" s="6">
        <f>IF(A454="","",MONTH(A454))</f>
        <v/>
      </c>
      <c r="O454" s="6">
        <f>IF(A454="","",YEAR(A454))</f>
        <v/>
      </c>
    </row>
    <row r="455">
      <c r="A455" s="10" t="n"/>
      <c r="B455" s="9" t="n"/>
      <c r="C455" s="9" t="n"/>
      <c r="D455" s="9" t="n"/>
      <c r="E455" s="9" t="n"/>
      <c r="F455" s="9" t="n"/>
      <c r="G455" s="9" t="n"/>
      <c r="H455" s="9" t="n"/>
      <c r="I455" s="9" t="n"/>
      <c r="J455" s="10" t="n"/>
      <c r="K455" s="9">
        <f>IF(A455="","",IF(J455="","N","Y"))</f>
        <v/>
      </c>
      <c r="L455" s="9" t="n"/>
      <c r="M455" s="9" t="n"/>
      <c r="N455" s="9">
        <f>IF(A455="","",MONTH(A455))</f>
        <v/>
      </c>
      <c r="O455" s="9">
        <f>IF(A455="","",YEAR(A455))</f>
        <v/>
      </c>
    </row>
    <row r="456">
      <c r="A456" s="7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7" t="n"/>
      <c r="K456" s="6">
        <f>IF(A456="","",IF(J456="","N","Y"))</f>
        <v/>
      </c>
      <c r="L456" s="6" t="n"/>
      <c r="M456" s="6" t="n"/>
      <c r="N456" s="6">
        <f>IF(A456="","",MONTH(A456))</f>
        <v/>
      </c>
      <c r="O456" s="6">
        <f>IF(A456="","",YEAR(A456))</f>
        <v/>
      </c>
    </row>
    <row r="457">
      <c r="A457" s="10" t="n"/>
      <c r="B457" s="9" t="n"/>
      <c r="C457" s="9" t="n"/>
      <c r="D457" s="9" t="n"/>
      <c r="E457" s="9" t="n"/>
      <c r="F457" s="9" t="n"/>
      <c r="G457" s="9" t="n"/>
      <c r="H457" s="9" t="n"/>
      <c r="I457" s="9" t="n"/>
      <c r="J457" s="10" t="n"/>
      <c r="K457" s="9">
        <f>IF(A457="","",IF(J457="","N","Y"))</f>
        <v/>
      </c>
      <c r="L457" s="9" t="n"/>
      <c r="M457" s="9" t="n"/>
      <c r="N457" s="9">
        <f>IF(A457="","",MONTH(A457))</f>
        <v/>
      </c>
      <c r="O457" s="9">
        <f>IF(A457="","",YEAR(A457))</f>
        <v/>
      </c>
    </row>
    <row r="458">
      <c r="A458" s="7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7" t="n"/>
      <c r="K458" s="6">
        <f>IF(A458="","",IF(J458="","N","Y"))</f>
        <v/>
      </c>
      <c r="L458" s="6" t="n"/>
      <c r="M458" s="6" t="n"/>
      <c r="N458" s="6">
        <f>IF(A458="","",MONTH(A458))</f>
        <v/>
      </c>
      <c r="O458" s="6">
        <f>IF(A458="","",YEAR(A458))</f>
        <v/>
      </c>
    </row>
    <row r="459">
      <c r="A459" s="10" t="n"/>
      <c r="B459" s="9" t="n"/>
      <c r="C459" s="9" t="n"/>
      <c r="D459" s="9" t="n"/>
      <c r="E459" s="9" t="n"/>
      <c r="F459" s="9" t="n"/>
      <c r="G459" s="9" t="n"/>
      <c r="H459" s="9" t="n"/>
      <c r="I459" s="9" t="n"/>
      <c r="J459" s="10" t="n"/>
      <c r="K459" s="9">
        <f>IF(A459="","",IF(J459="","N","Y"))</f>
        <v/>
      </c>
      <c r="L459" s="9" t="n"/>
      <c r="M459" s="9" t="n"/>
      <c r="N459" s="9">
        <f>IF(A459="","",MONTH(A459))</f>
        <v/>
      </c>
      <c r="O459" s="9">
        <f>IF(A459="","",YEAR(A459))</f>
        <v/>
      </c>
    </row>
    <row r="460">
      <c r="A460" s="7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7" t="n"/>
      <c r="K460" s="6">
        <f>IF(A460="","",IF(J460="","N","Y"))</f>
        <v/>
      </c>
      <c r="L460" s="6" t="n"/>
      <c r="M460" s="6" t="n"/>
      <c r="N460" s="6">
        <f>IF(A460="","",MONTH(A460))</f>
        <v/>
      </c>
      <c r="O460" s="6">
        <f>IF(A460="","",YEAR(A460))</f>
        <v/>
      </c>
    </row>
    <row r="461">
      <c r="A461" s="10" t="n"/>
      <c r="B461" s="9" t="n"/>
      <c r="C461" s="9" t="n"/>
      <c r="D461" s="9" t="n"/>
      <c r="E461" s="9" t="n"/>
      <c r="F461" s="9" t="n"/>
      <c r="G461" s="9" t="n"/>
      <c r="H461" s="9" t="n"/>
      <c r="I461" s="9" t="n"/>
      <c r="J461" s="10" t="n"/>
      <c r="K461" s="9">
        <f>IF(A461="","",IF(J461="","N","Y"))</f>
        <v/>
      </c>
      <c r="L461" s="9" t="n"/>
      <c r="M461" s="9" t="n"/>
      <c r="N461" s="9">
        <f>IF(A461="","",MONTH(A461))</f>
        <v/>
      </c>
      <c r="O461" s="9">
        <f>IF(A461="","",YEAR(A461))</f>
        <v/>
      </c>
    </row>
    <row r="462">
      <c r="A462" s="7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7" t="n"/>
      <c r="K462" s="6">
        <f>IF(A462="","",IF(J462="","N","Y"))</f>
        <v/>
      </c>
      <c r="L462" s="6" t="n"/>
      <c r="M462" s="6" t="n"/>
      <c r="N462" s="6">
        <f>IF(A462="","",MONTH(A462))</f>
        <v/>
      </c>
      <c r="O462" s="6">
        <f>IF(A462="","",YEAR(A462))</f>
        <v/>
      </c>
    </row>
    <row r="463">
      <c r="A463" s="10" t="n"/>
      <c r="B463" s="9" t="n"/>
      <c r="C463" s="9" t="n"/>
      <c r="D463" s="9" t="n"/>
      <c r="E463" s="9" t="n"/>
      <c r="F463" s="9" t="n"/>
      <c r="G463" s="9" t="n"/>
      <c r="H463" s="9" t="n"/>
      <c r="I463" s="9" t="n"/>
      <c r="J463" s="10" t="n"/>
      <c r="K463" s="9">
        <f>IF(A463="","",IF(J463="","N","Y"))</f>
        <v/>
      </c>
      <c r="L463" s="9" t="n"/>
      <c r="M463" s="9" t="n"/>
      <c r="N463" s="9">
        <f>IF(A463="","",MONTH(A463))</f>
        <v/>
      </c>
      <c r="O463" s="9">
        <f>IF(A463="","",YEAR(A463))</f>
        <v/>
      </c>
    </row>
    <row r="464">
      <c r="A464" s="7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7" t="n"/>
      <c r="K464" s="6">
        <f>IF(A464="","",IF(J464="","N","Y"))</f>
        <v/>
      </c>
      <c r="L464" s="6" t="n"/>
      <c r="M464" s="6" t="n"/>
      <c r="N464" s="6">
        <f>IF(A464="","",MONTH(A464))</f>
        <v/>
      </c>
      <c r="O464" s="6">
        <f>IF(A464="","",YEAR(A464))</f>
        <v/>
      </c>
    </row>
    <row r="465">
      <c r="A465" s="10" t="n"/>
      <c r="B465" s="9" t="n"/>
      <c r="C465" s="9" t="n"/>
      <c r="D465" s="9" t="n"/>
      <c r="E465" s="9" t="n"/>
      <c r="F465" s="9" t="n"/>
      <c r="G465" s="9" t="n"/>
      <c r="H465" s="9" t="n"/>
      <c r="I465" s="9" t="n"/>
      <c r="J465" s="10" t="n"/>
      <c r="K465" s="9">
        <f>IF(A465="","",IF(J465="","N","Y"))</f>
        <v/>
      </c>
      <c r="L465" s="9" t="n"/>
      <c r="M465" s="9" t="n"/>
      <c r="N465" s="9">
        <f>IF(A465="","",MONTH(A465))</f>
        <v/>
      </c>
      <c r="O465" s="9">
        <f>IF(A465="","",YEAR(A465))</f>
        <v/>
      </c>
    </row>
    <row r="466">
      <c r="A466" s="7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7" t="n"/>
      <c r="K466" s="6">
        <f>IF(A466="","",IF(J466="","N","Y"))</f>
        <v/>
      </c>
      <c r="L466" s="6" t="n"/>
      <c r="M466" s="6" t="n"/>
      <c r="N466" s="6">
        <f>IF(A466="","",MONTH(A466))</f>
        <v/>
      </c>
      <c r="O466" s="6">
        <f>IF(A466="","",YEAR(A466))</f>
        <v/>
      </c>
    </row>
    <row r="467">
      <c r="A467" s="10" t="n"/>
      <c r="B467" s="9" t="n"/>
      <c r="C467" s="9" t="n"/>
      <c r="D467" s="9" t="n"/>
      <c r="E467" s="9" t="n"/>
      <c r="F467" s="9" t="n"/>
      <c r="G467" s="9" t="n"/>
      <c r="H467" s="9" t="n"/>
      <c r="I467" s="9" t="n"/>
      <c r="J467" s="10" t="n"/>
      <c r="K467" s="9">
        <f>IF(A467="","",IF(J467="","N","Y"))</f>
        <v/>
      </c>
      <c r="L467" s="9" t="n"/>
      <c r="M467" s="9" t="n"/>
      <c r="N467" s="9">
        <f>IF(A467="","",MONTH(A467))</f>
        <v/>
      </c>
      <c r="O467" s="9">
        <f>IF(A467="","",YEAR(A467))</f>
        <v/>
      </c>
    </row>
    <row r="468">
      <c r="A468" s="7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7" t="n"/>
      <c r="K468" s="6">
        <f>IF(A468="","",IF(J468="","N","Y"))</f>
        <v/>
      </c>
      <c r="L468" s="6" t="n"/>
      <c r="M468" s="6" t="n"/>
      <c r="N468" s="6">
        <f>IF(A468="","",MONTH(A468))</f>
        <v/>
      </c>
      <c r="O468" s="6">
        <f>IF(A468="","",YEAR(A468))</f>
        <v/>
      </c>
    </row>
    <row r="469">
      <c r="A469" s="10" t="n"/>
      <c r="B469" s="9" t="n"/>
      <c r="C469" s="9" t="n"/>
      <c r="D469" s="9" t="n"/>
      <c r="E469" s="9" t="n"/>
      <c r="F469" s="9" t="n"/>
      <c r="G469" s="9" t="n"/>
      <c r="H469" s="9" t="n"/>
      <c r="I469" s="9" t="n"/>
      <c r="J469" s="10" t="n"/>
      <c r="K469" s="9">
        <f>IF(A469="","",IF(J469="","N","Y"))</f>
        <v/>
      </c>
      <c r="L469" s="9" t="n"/>
      <c r="M469" s="9" t="n"/>
      <c r="N469" s="9">
        <f>IF(A469="","",MONTH(A469))</f>
        <v/>
      </c>
      <c r="O469" s="9">
        <f>IF(A469="","",YEAR(A469))</f>
        <v/>
      </c>
    </row>
    <row r="470">
      <c r="A470" s="7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7" t="n"/>
      <c r="K470" s="6">
        <f>IF(A470="","",IF(J470="","N","Y"))</f>
        <v/>
      </c>
      <c r="L470" s="6" t="n"/>
      <c r="M470" s="6" t="n"/>
      <c r="N470" s="6">
        <f>IF(A470="","",MONTH(A470))</f>
        <v/>
      </c>
      <c r="O470" s="6">
        <f>IF(A470="","",YEAR(A470))</f>
        <v/>
      </c>
    </row>
    <row r="471">
      <c r="A471" s="10" t="n"/>
      <c r="B471" s="9" t="n"/>
      <c r="C471" s="9" t="n"/>
      <c r="D471" s="9" t="n"/>
      <c r="E471" s="9" t="n"/>
      <c r="F471" s="9" t="n"/>
      <c r="G471" s="9" t="n"/>
      <c r="H471" s="9" t="n"/>
      <c r="I471" s="9" t="n"/>
      <c r="J471" s="10" t="n"/>
      <c r="K471" s="9">
        <f>IF(A471="","",IF(J471="","N","Y"))</f>
        <v/>
      </c>
      <c r="L471" s="9" t="n"/>
      <c r="M471" s="9" t="n"/>
      <c r="N471" s="9">
        <f>IF(A471="","",MONTH(A471))</f>
        <v/>
      </c>
      <c r="O471" s="9">
        <f>IF(A471="","",YEAR(A471))</f>
        <v/>
      </c>
    </row>
    <row r="472">
      <c r="A472" s="7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7" t="n"/>
      <c r="K472" s="6">
        <f>IF(A472="","",IF(J472="","N","Y"))</f>
        <v/>
      </c>
      <c r="L472" s="6" t="n"/>
      <c r="M472" s="6" t="n"/>
      <c r="N472" s="6">
        <f>IF(A472="","",MONTH(A472))</f>
        <v/>
      </c>
      <c r="O472" s="6">
        <f>IF(A472="","",YEAR(A472))</f>
        <v/>
      </c>
    </row>
    <row r="473">
      <c r="A473" s="10" t="n"/>
      <c r="B473" s="9" t="n"/>
      <c r="C473" s="9" t="n"/>
      <c r="D473" s="9" t="n"/>
      <c r="E473" s="9" t="n"/>
      <c r="F473" s="9" t="n"/>
      <c r="G473" s="9" t="n"/>
      <c r="H473" s="9" t="n"/>
      <c r="I473" s="9" t="n"/>
      <c r="J473" s="10" t="n"/>
      <c r="K473" s="9">
        <f>IF(A473="","",IF(J473="","N","Y"))</f>
        <v/>
      </c>
      <c r="L473" s="9" t="n"/>
      <c r="M473" s="9" t="n"/>
      <c r="N473" s="9">
        <f>IF(A473="","",MONTH(A473))</f>
        <v/>
      </c>
      <c r="O473" s="9">
        <f>IF(A473="","",YEAR(A473))</f>
        <v/>
      </c>
    </row>
    <row r="474">
      <c r="A474" s="7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7" t="n"/>
      <c r="K474" s="6">
        <f>IF(A474="","",IF(J474="","N","Y"))</f>
        <v/>
      </c>
      <c r="L474" s="6" t="n"/>
      <c r="M474" s="6" t="n"/>
      <c r="N474" s="6">
        <f>IF(A474="","",MONTH(A474))</f>
        <v/>
      </c>
      <c r="O474" s="6">
        <f>IF(A474="","",YEAR(A474))</f>
        <v/>
      </c>
    </row>
    <row r="475">
      <c r="A475" s="10" t="n"/>
      <c r="B475" s="9" t="n"/>
      <c r="C475" s="9" t="n"/>
      <c r="D475" s="9" t="n"/>
      <c r="E475" s="9" t="n"/>
      <c r="F475" s="9" t="n"/>
      <c r="G475" s="9" t="n"/>
      <c r="H475" s="9" t="n"/>
      <c r="I475" s="9" t="n"/>
      <c r="J475" s="10" t="n"/>
      <c r="K475" s="9">
        <f>IF(A475="","",IF(J475="","N","Y"))</f>
        <v/>
      </c>
      <c r="L475" s="9" t="n"/>
      <c r="M475" s="9" t="n"/>
      <c r="N475" s="9">
        <f>IF(A475="","",MONTH(A475))</f>
        <v/>
      </c>
      <c r="O475" s="9">
        <f>IF(A475="","",YEAR(A475))</f>
        <v/>
      </c>
    </row>
    <row r="476">
      <c r="A476" s="7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7" t="n"/>
      <c r="K476" s="6">
        <f>IF(A476="","",IF(J476="","N","Y"))</f>
        <v/>
      </c>
      <c r="L476" s="6" t="n"/>
      <c r="M476" s="6" t="n"/>
      <c r="N476" s="6">
        <f>IF(A476="","",MONTH(A476))</f>
        <v/>
      </c>
      <c r="O476" s="6">
        <f>IF(A476="","",YEAR(A476))</f>
        <v/>
      </c>
    </row>
    <row r="477">
      <c r="A477" s="10" t="n"/>
      <c r="B477" s="9" t="n"/>
      <c r="C477" s="9" t="n"/>
      <c r="D477" s="9" t="n"/>
      <c r="E477" s="9" t="n"/>
      <c r="F477" s="9" t="n"/>
      <c r="G477" s="9" t="n"/>
      <c r="H477" s="9" t="n"/>
      <c r="I477" s="9" t="n"/>
      <c r="J477" s="10" t="n"/>
      <c r="K477" s="9">
        <f>IF(A477="","",IF(J477="","N","Y"))</f>
        <v/>
      </c>
      <c r="L477" s="9" t="n"/>
      <c r="M477" s="9" t="n"/>
      <c r="N477" s="9">
        <f>IF(A477="","",MONTH(A477))</f>
        <v/>
      </c>
      <c r="O477" s="9">
        <f>IF(A477="","",YEAR(A477))</f>
        <v/>
      </c>
    </row>
    <row r="478">
      <c r="A478" s="7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7" t="n"/>
      <c r="K478" s="6">
        <f>IF(A478="","",IF(J478="","N","Y"))</f>
        <v/>
      </c>
      <c r="L478" s="6" t="n"/>
      <c r="M478" s="6" t="n"/>
      <c r="N478" s="6">
        <f>IF(A478="","",MONTH(A478))</f>
        <v/>
      </c>
      <c r="O478" s="6">
        <f>IF(A478="","",YEAR(A478))</f>
        <v/>
      </c>
    </row>
    <row r="479">
      <c r="A479" s="10" t="n"/>
      <c r="B479" s="9" t="n"/>
      <c r="C479" s="9" t="n"/>
      <c r="D479" s="9" t="n"/>
      <c r="E479" s="9" t="n"/>
      <c r="F479" s="9" t="n"/>
      <c r="G479" s="9" t="n"/>
      <c r="H479" s="9" t="n"/>
      <c r="I479" s="9" t="n"/>
      <c r="J479" s="10" t="n"/>
      <c r="K479" s="9">
        <f>IF(A479="","",IF(J479="","N","Y"))</f>
        <v/>
      </c>
      <c r="L479" s="9" t="n"/>
      <c r="M479" s="9" t="n"/>
      <c r="N479" s="9">
        <f>IF(A479="","",MONTH(A479))</f>
        <v/>
      </c>
      <c r="O479" s="9">
        <f>IF(A479="","",YEAR(A479))</f>
        <v/>
      </c>
    </row>
    <row r="480">
      <c r="A480" s="7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7" t="n"/>
      <c r="K480" s="6">
        <f>IF(A480="","",IF(J480="","N","Y"))</f>
        <v/>
      </c>
      <c r="L480" s="6" t="n"/>
      <c r="M480" s="6" t="n"/>
      <c r="N480" s="6">
        <f>IF(A480="","",MONTH(A480))</f>
        <v/>
      </c>
      <c r="O480" s="6">
        <f>IF(A480="","",YEAR(A480))</f>
        <v/>
      </c>
    </row>
    <row r="481">
      <c r="A481" s="10" t="n"/>
      <c r="B481" s="9" t="n"/>
      <c r="C481" s="9" t="n"/>
      <c r="D481" s="9" t="n"/>
      <c r="E481" s="9" t="n"/>
      <c r="F481" s="9" t="n"/>
      <c r="G481" s="9" t="n"/>
      <c r="H481" s="9" t="n"/>
      <c r="I481" s="9" t="n"/>
      <c r="J481" s="10" t="n"/>
      <c r="K481" s="9">
        <f>IF(A481="","",IF(J481="","N","Y"))</f>
        <v/>
      </c>
      <c r="L481" s="9" t="n"/>
      <c r="M481" s="9" t="n"/>
      <c r="N481" s="9">
        <f>IF(A481="","",MONTH(A481))</f>
        <v/>
      </c>
      <c r="O481" s="9">
        <f>IF(A481="","",YEAR(A481))</f>
        <v/>
      </c>
    </row>
    <row r="482">
      <c r="A482" s="7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7" t="n"/>
      <c r="K482" s="6">
        <f>IF(A482="","",IF(J482="","N","Y"))</f>
        <v/>
      </c>
      <c r="L482" s="6" t="n"/>
      <c r="M482" s="6" t="n"/>
      <c r="N482" s="6">
        <f>IF(A482="","",MONTH(A482))</f>
        <v/>
      </c>
      <c r="O482" s="6">
        <f>IF(A482="","",YEAR(A482))</f>
        <v/>
      </c>
    </row>
    <row r="483">
      <c r="A483" s="10" t="n"/>
      <c r="B483" s="9" t="n"/>
      <c r="C483" s="9" t="n"/>
      <c r="D483" s="9" t="n"/>
      <c r="E483" s="9" t="n"/>
      <c r="F483" s="9" t="n"/>
      <c r="G483" s="9" t="n"/>
      <c r="H483" s="9" t="n"/>
      <c r="I483" s="9" t="n"/>
      <c r="J483" s="10" t="n"/>
      <c r="K483" s="9">
        <f>IF(A483="","",IF(J483="","N","Y"))</f>
        <v/>
      </c>
      <c r="L483" s="9" t="n"/>
      <c r="M483" s="9" t="n"/>
      <c r="N483" s="9">
        <f>IF(A483="","",MONTH(A483))</f>
        <v/>
      </c>
      <c r="O483" s="9">
        <f>IF(A483="","",YEAR(A483))</f>
        <v/>
      </c>
    </row>
    <row r="484">
      <c r="A484" s="7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7" t="n"/>
      <c r="K484" s="6">
        <f>IF(A484="","",IF(J484="","N","Y"))</f>
        <v/>
      </c>
      <c r="L484" s="6" t="n"/>
      <c r="M484" s="6" t="n"/>
      <c r="N484" s="6">
        <f>IF(A484="","",MONTH(A484))</f>
        <v/>
      </c>
      <c r="O484" s="6">
        <f>IF(A484="","",YEAR(A484))</f>
        <v/>
      </c>
    </row>
    <row r="485">
      <c r="A485" s="10" t="n"/>
      <c r="B485" s="9" t="n"/>
      <c r="C485" s="9" t="n"/>
      <c r="D485" s="9" t="n"/>
      <c r="E485" s="9" t="n"/>
      <c r="F485" s="9" t="n"/>
      <c r="G485" s="9" t="n"/>
      <c r="H485" s="9" t="n"/>
      <c r="I485" s="9" t="n"/>
      <c r="J485" s="10" t="n"/>
      <c r="K485" s="9">
        <f>IF(A485="","",IF(J485="","N","Y"))</f>
        <v/>
      </c>
      <c r="L485" s="9" t="n"/>
      <c r="M485" s="9" t="n"/>
      <c r="N485" s="9">
        <f>IF(A485="","",MONTH(A485))</f>
        <v/>
      </c>
      <c r="O485" s="9">
        <f>IF(A485="","",YEAR(A485))</f>
        <v/>
      </c>
    </row>
    <row r="486">
      <c r="A486" s="7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7" t="n"/>
      <c r="K486" s="6">
        <f>IF(A486="","",IF(J486="","N","Y"))</f>
        <v/>
      </c>
      <c r="L486" s="6" t="n"/>
      <c r="M486" s="6" t="n"/>
      <c r="N486" s="6">
        <f>IF(A486="","",MONTH(A486))</f>
        <v/>
      </c>
      <c r="O486" s="6">
        <f>IF(A486="","",YEAR(A486))</f>
        <v/>
      </c>
    </row>
    <row r="487">
      <c r="A487" s="10" t="n"/>
      <c r="B487" s="9" t="n"/>
      <c r="C487" s="9" t="n"/>
      <c r="D487" s="9" t="n"/>
      <c r="E487" s="9" t="n"/>
      <c r="F487" s="9" t="n"/>
      <c r="G487" s="9" t="n"/>
      <c r="H487" s="9" t="n"/>
      <c r="I487" s="9" t="n"/>
      <c r="J487" s="10" t="n"/>
      <c r="K487" s="9">
        <f>IF(A487="","",IF(J487="","N","Y"))</f>
        <v/>
      </c>
      <c r="L487" s="9" t="n"/>
      <c r="M487" s="9" t="n"/>
      <c r="N487" s="9">
        <f>IF(A487="","",MONTH(A487))</f>
        <v/>
      </c>
      <c r="O487" s="9">
        <f>IF(A487="","",YEAR(A487))</f>
        <v/>
      </c>
    </row>
    <row r="488">
      <c r="A488" s="7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7" t="n"/>
      <c r="K488" s="6">
        <f>IF(A488="","",IF(J488="","N","Y"))</f>
        <v/>
      </c>
      <c r="L488" s="6" t="n"/>
      <c r="M488" s="6" t="n"/>
      <c r="N488" s="6">
        <f>IF(A488="","",MONTH(A488))</f>
        <v/>
      </c>
      <c r="O488" s="6">
        <f>IF(A488="","",YEAR(A488))</f>
        <v/>
      </c>
    </row>
    <row r="489">
      <c r="A489" s="10" t="n"/>
      <c r="B489" s="9" t="n"/>
      <c r="C489" s="9" t="n"/>
      <c r="D489" s="9" t="n"/>
      <c r="E489" s="9" t="n"/>
      <c r="F489" s="9" t="n"/>
      <c r="G489" s="9" t="n"/>
      <c r="H489" s="9" t="n"/>
      <c r="I489" s="9" t="n"/>
      <c r="J489" s="10" t="n"/>
      <c r="K489" s="9">
        <f>IF(A489="","",IF(J489="","N","Y"))</f>
        <v/>
      </c>
      <c r="L489" s="9" t="n"/>
      <c r="M489" s="9" t="n"/>
      <c r="N489" s="9">
        <f>IF(A489="","",MONTH(A489))</f>
        <v/>
      </c>
      <c r="O489" s="9">
        <f>IF(A489="","",YEAR(A489))</f>
        <v/>
      </c>
    </row>
    <row r="490">
      <c r="A490" s="7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7" t="n"/>
      <c r="K490" s="6">
        <f>IF(A490="","",IF(J490="","N","Y"))</f>
        <v/>
      </c>
      <c r="L490" s="6" t="n"/>
      <c r="M490" s="6" t="n"/>
      <c r="N490" s="6">
        <f>IF(A490="","",MONTH(A490))</f>
        <v/>
      </c>
      <c r="O490" s="6">
        <f>IF(A490="","",YEAR(A490))</f>
        <v/>
      </c>
    </row>
    <row r="491">
      <c r="A491" s="10" t="n"/>
      <c r="B491" s="9" t="n"/>
      <c r="C491" s="9" t="n"/>
      <c r="D491" s="9" t="n"/>
      <c r="E491" s="9" t="n"/>
      <c r="F491" s="9" t="n"/>
      <c r="G491" s="9" t="n"/>
      <c r="H491" s="9" t="n"/>
      <c r="I491" s="9" t="n"/>
      <c r="J491" s="10" t="n"/>
      <c r="K491" s="9">
        <f>IF(A491="","",IF(J491="","N","Y"))</f>
        <v/>
      </c>
      <c r="L491" s="9" t="n"/>
      <c r="M491" s="9" t="n"/>
      <c r="N491" s="9">
        <f>IF(A491="","",MONTH(A491))</f>
        <v/>
      </c>
      <c r="O491" s="9">
        <f>IF(A491="","",YEAR(A491))</f>
        <v/>
      </c>
    </row>
    <row r="492">
      <c r="A492" s="7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7" t="n"/>
      <c r="K492" s="6">
        <f>IF(A492="","",IF(J492="","N","Y"))</f>
        <v/>
      </c>
      <c r="L492" s="6" t="n"/>
      <c r="M492" s="6" t="n"/>
      <c r="N492" s="6">
        <f>IF(A492="","",MONTH(A492))</f>
        <v/>
      </c>
      <c r="O492" s="6">
        <f>IF(A492="","",YEAR(A492))</f>
        <v/>
      </c>
    </row>
    <row r="493">
      <c r="A493" s="10" t="n"/>
      <c r="B493" s="9" t="n"/>
      <c r="C493" s="9" t="n"/>
      <c r="D493" s="9" t="n"/>
      <c r="E493" s="9" t="n"/>
      <c r="F493" s="9" t="n"/>
      <c r="G493" s="9" t="n"/>
      <c r="H493" s="9" t="n"/>
      <c r="I493" s="9" t="n"/>
      <c r="J493" s="10" t="n"/>
      <c r="K493" s="9">
        <f>IF(A493="","",IF(J493="","N","Y"))</f>
        <v/>
      </c>
      <c r="L493" s="9" t="n"/>
      <c r="M493" s="9" t="n"/>
      <c r="N493" s="9">
        <f>IF(A493="","",MONTH(A493))</f>
        <v/>
      </c>
      <c r="O493" s="9">
        <f>IF(A493="","",YEAR(A493))</f>
        <v/>
      </c>
    </row>
    <row r="494">
      <c r="A494" s="7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7" t="n"/>
      <c r="K494" s="6">
        <f>IF(A494="","",IF(J494="","N","Y"))</f>
        <v/>
      </c>
      <c r="L494" s="6" t="n"/>
      <c r="M494" s="6" t="n"/>
      <c r="N494" s="6">
        <f>IF(A494="","",MONTH(A494))</f>
        <v/>
      </c>
      <c r="O494" s="6">
        <f>IF(A494="","",YEAR(A494))</f>
        <v/>
      </c>
    </row>
    <row r="495">
      <c r="A495" s="10" t="n"/>
      <c r="B495" s="9" t="n"/>
      <c r="C495" s="9" t="n"/>
      <c r="D495" s="9" t="n"/>
      <c r="E495" s="9" t="n"/>
      <c r="F495" s="9" t="n"/>
      <c r="G495" s="9" t="n"/>
      <c r="H495" s="9" t="n"/>
      <c r="I495" s="9" t="n"/>
      <c r="J495" s="10" t="n"/>
      <c r="K495" s="9">
        <f>IF(A495="","",IF(J495="","N","Y"))</f>
        <v/>
      </c>
      <c r="L495" s="9" t="n"/>
      <c r="M495" s="9" t="n"/>
      <c r="N495" s="9">
        <f>IF(A495="","",MONTH(A495))</f>
        <v/>
      </c>
      <c r="O495" s="9">
        <f>IF(A495="","",YEAR(A495))</f>
        <v/>
      </c>
    </row>
    <row r="496">
      <c r="A496" s="7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7" t="n"/>
      <c r="K496" s="6">
        <f>IF(A496="","",IF(J496="","N","Y"))</f>
        <v/>
      </c>
      <c r="L496" s="6" t="n"/>
      <c r="M496" s="6" t="n"/>
      <c r="N496" s="6">
        <f>IF(A496="","",MONTH(A496))</f>
        <v/>
      </c>
      <c r="O496" s="6">
        <f>IF(A496="","",YEAR(A496))</f>
        <v/>
      </c>
    </row>
    <row r="497">
      <c r="A497" s="10" t="n"/>
      <c r="B497" s="9" t="n"/>
      <c r="C497" s="9" t="n"/>
      <c r="D497" s="9" t="n"/>
      <c r="E497" s="9" t="n"/>
      <c r="F497" s="9" t="n"/>
      <c r="G497" s="9" t="n"/>
      <c r="H497" s="9" t="n"/>
      <c r="I497" s="9" t="n"/>
      <c r="J497" s="10" t="n"/>
      <c r="K497" s="9">
        <f>IF(A497="","",IF(J497="","N","Y"))</f>
        <v/>
      </c>
      <c r="L497" s="9" t="n"/>
      <c r="M497" s="9" t="n"/>
      <c r="N497" s="9">
        <f>IF(A497="","",MONTH(A497))</f>
        <v/>
      </c>
      <c r="O497" s="9">
        <f>IF(A497="","",YEAR(A497))</f>
        <v/>
      </c>
    </row>
    <row r="498">
      <c r="A498" s="7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7" t="n"/>
      <c r="K498" s="6">
        <f>IF(A498="","",IF(J498="","N","Y"))</f>
        <v/>
      </c>
      <c r="L498" s="6" t="n"/>
      <c r="M498" s="6" t="n"/>
      <c r="N498" s="6">
        <f>IF(A498="","",MONTH(A498))</f>
        <v/>
      </c>
      <c r="O498" s="6">
        <f>IF(A498="","",YEAR(A498))</f>
        <v/>
      </c>
    </row>
    <row r="499">
      <c r="A499" s="10" t="n"/>
      <c r="B499" s="9" t="n"/>
      <c r="C499" s="9" t="n"/>
      <c r="D499" s="9" t="n"/>
      <c r="E499" s="9" t="n"/>
      <c r="F499" s="9" t="n"/>
      <c r="G499" s="9" t="n"/>
      <c r="H499" s="9" t="n"/>
      <c r="I499" s="9" t="n"/>
      <c r="J499" s="10" t="n"/>
      <c r="K499" s="9">
        <f>IF(A499="","",IF(J499="","N","Y"))</f>
        <v/>
      </c>
      <c r="L499" s="9" t="n"/>
      <c r="M499" s="9" t="n"/>
      <c r="N499" s="9">
        <f>IF(A499="","",MONTH(A499))</f>
        <v/>
      </c>
      <c r="O499" s="9">
        <f>IF(A499="","",YEAR(A499))</f>
        <v/>
      </c>
    </row>
    <row r="500">
      <c r="A500" s="7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7" t="n"/>
      <c r="K500" s="6">
        <f>IF(A500="","",IF(J500="","N","Y"))</f>
        <v/>
      </c>
      <c r="L500" s="6" t="n"/>
      <c r="M500" s="6" t="n"/>
      <c r="N500" s="6">
        <f>IF(A500="","",MONTH(A500))</f>
        <v/>
      </c>
      <c r="O500" s="6">
        <f>IF(A500="","",YEAR(A500))</f>
        <v/>
      </c>
    </row>
    <row r="501">
      <c r="A501" s="10" t="n"/>
      <c r="B501" s="9" t="n"/>
      <c r="C501" s="9" t="n"/>
      <c r="D501" s="9" t="n"/>
      <c r="E501" s="9" t="n"/>
      <c r="F501" s="9" t="n"/>
      <c r="G501" s="9" t="n"/>
      <c r="H501" s="9" t="n"/>
      <c r="I501" s="9" t="n"/>
      <c r="J501" s="10" t="n"/>
      <c r="K501" s="9">
        <f>IF(A501="","",IF(J501="","N","Y"))</f>
        <v/>
      </c>
      <c r="L501" s="9" t="n"/>
      <c r="M501" s="9" t="n"/>
      <c r="N501" s="9">
        <f>IF(A501="","",MONTH(A501))</f>
        <v/>
      </c>
      <c r="O501" s="9">
        <f>IF(A501="","",YEAR(A501))</f>
        <v/>
      </c>
    </row>
    <row r="502">
      <c r="A502" s="7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7" t="n"/>
      <c r="K502" s="6">
        <f>IF(A502="","",IF(J502="","N","Y"))</f>
        <v/>
      </c>
      <c r="L502" s="6" t="n"/>
      <c r="M502" s="6" t="n"/>
      <c r="N502" s="6">
        <f>IF(A502="","",MONTH(A502))</f>
        <v/>
      </c>
      <c r="O502" s="6">
        <f>IF(A502="","",YEAR(A502))</f>
        <v/>
      </c>
    </row>
    <row r="503">
      <c r="A503" s="10" t="n"/>
      <c r="B503" s="9" t="n"/>
      <c r="C503" s="9" t="n"/>
      <c r="D503" s="9" t="n"/>
      <c r="E503" s="9" t="n"/>
      <c r="F503" s="9" t="n"/>
      <c r="G503" s="9" t="n"/>
      <c r="H503" s="9" t="n"/>
      <c r="I503" s="9" t="n"/>
      <c r="J503" s="10" t="n"/>
      <c r="K503" s="9">
        <f>IF(A503="","",IF(J503="","N","Y"))</f>
        <v/>
      </c>
      <c r="L503" s="9" t="n"/>
      <c r="M503" s="9" t="n"/>
      <c r="N503" s="9">
        <f>IF(A503="","",MONTH(A503))</f>
        <v/>
      </c>
      <c r="O503" s="9">
        <f>IF(A503="","",YEAR(A503))</f>
        <v/>
      </c>
    </row>
    <row r="504">
      <c r="A504" s="7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7" t="n"/>
      <c r="K504" s="6">
        <f>IF(A504="","",IF(J504="","N","Y"))</f>
        <v/>
      </c>
      <c r="L504" s="6" t="n"/>
      <c r="M504" s="6" t="n"/>
      <c r="N504" s="6">
        <f>IF(A504="","",MONTH(A504))</f>
        <v/>
      </c>
      <c r="O504" s="6">
        <f>IF(A504="","",YEAR(A504))</f>
        <v/>
      </c>
    </row>
    <row r="505">
      <c r="A505" s="10" t="n"/>
      <c r="B505" s="9" t="n"/>
      <c r="C505" s="9" t="n"/>
      <c r="D505" s="9" t="n"/>
      <c r="E505" s="9" t="n"/>
      <c r="F505" s="9" t="n"/>
      <c r="G505" s="9" t="n"/>
      <c r="H505" s="9" t="n"/>
      <c r="I505" s="9" t="n"/>
      <c r="J505" s="10" t="n"/>
      <c r="K505" s="9">
        <f>IF(A505="","",IF(J505="","N","Y"))</f>
        <v/>
      </c>
      <c r="L505" s="9" t="n"/>
      <c r="M505" s="9" t="n"/>
      <c r="N505" s="9">
        <f>IF(A505="","",MONTH(A505))</f>
        <v/>
      </c>
      <c r="O505" s="9">
        <f>IF(A505="","",YEAR(A505))</f>
        <v/>
      </c>
    </row>
    <row r="506">
      <c r="A506" s="7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7" t="n"/>
      <c r="K506" s="6">
        <f>IF(A506="","",IF(J506="","N","Y"))</f>
        <v/>
      </c>
      <c r="L506" s="6" t="n"/>
      <c r="M506" s="6" t="n"/>
      <c r="N506" s="6">
        <f>IF(A506="","",MONTH(A506))</f>
        <v/>
      </c>
      <c r="O506" s="6">
        <f>IF(A506="","",YEAR(A506))</f>
        <v/>
      </c>
    </row>
    <row r="507">
      <c r="A507" s="10" t="n"/>
      <c r="B507" s="9" t="n"/>
      <c r="C507" s="9" t="n"/>
      <c r="D507" s="9" t="n"/>
      <c r="E507" s="9" t="n"/>
      <c r="F507" s="9" t="n"/>
      <c r="G507" s="9" t="n"/>
      <c r="H507" s="9" t="n"/>
      <c r="I507" s="9" t="n"/>
      <c r="J507" s="10" t="n"/>
      <c r="K507" s="9">
        <f>IF(A507="","",IF(J507="","N","Y"))</f>
        <v/>
      </c>
      <c r="L507" s="9" t="n"/>
      <c r="M507" s="9" t="n"/>
      <c r="N507" s="9">
        <f>IF(A507="","",MONTH(A507))</f>
        <v/>
      </c>
      <c r="O507" s="9">
        <f>IF(A507="","",YEAR(A507))</f>
        <v/>
      </c>
    </row>
    <row r="508">
      <c r="A508" s="7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7" t="n"/>
      <c r="K508" s="6">
        <f>IF(A508="","",IF(J508="","N","Y"))</f>
        <v/>
      </c>
      <c r="L508" s="6" t="n"/>
      <c r="M508" s="6" t="n"/>
      <c r="N508" s="6">
        <f>IF(A508="","",MONTH(A508))</f>
        <v/>
      </c>
      <c r="O508" s="6">
        <f>IF(A508="","",YEAR(A508))</f>
        <v/>
      </c>
    </row>
    <row r="509">
      <c r="A509" s="10" t="n"/>
      <c r="B509" s="9" t="n"/>
      <c r="C509" s="9" t="n"/>
      <c r="D509" s="9" t="n"/>
      <c r="E509" s="9" t="n"/>
      <c r="F509" s="9" t="n"/>
      <c r="G509" s="9" t="n"/>
      <c r="H509" s="9" t="n"/>
      <c r="I509" s="9" t="n"/>
      <c r="J509" s="10" t="n"/>
      <c r="K509" s="9">
        <f>IF(A509="","",IF(J509="","N","Y"))</f>
        <v/>
      </c>
      <c r="L509" s="9" t="n"/>
      <c r="M509" s="9" t="n"/>
      <c r="N509" s="9">
        <f>IF(A509="","",MONTH(A509))</f>
        <v/>
      </c>
      <c r="O509" s="9">
        <f>IF(A509="","",YEAR(A509))</f>
        <v/>
      </c>
    </row>
    <row r="510">
      <c r="A510" s="7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7" t="n"/>
      <c r="K510" s="6">
        <f>IF(A510="","",IF(J510="","N","Y"))</f>
        <v/>
      </c>
      <c r="L510" s="6" t="n"/>
      <c r="M510" s="6" t="n"/>
      <c r="N510" s="6">
        <f>IF(A510="","",MONTH(A510))</f>
        <v/>
      </c>
      <c r="O510" s="6">
        <f>IF(A510="","",YEAR(A510))</f>
        <v/>
      </c>
    </row>
    <row r="511">
      <c r="A511" s="10" t="n"/>
      <c r="B511" s="9" t="n"/>
      <c r="C511" s="9" t="n"/>
      <c r="D511" s="9" t="n"/>
      <c r="E511" s="9" t="n"/>
      <c r="F511" s="9" t="n"/>
      <c r="G511" s="9" t="n"/>
      <c r="H511" s="9" t="n"/>
      <c r="I511" s="9" t="n"/>
      <c r="J511" s="10" t="n"/>
      <c r="K511" s="9">
        <f>IF(A511="","",IF(J511="","N","Y"))</f>
        <v/>
      </c>
      <c r="L511" s="9" t="n"/>
      <c r="M511" s="9" t="n"/>
      <c r="N511" s="9">
        <f>IF(A511="","",MONTH(A511))</f>
        <v/>
      </c>
      <c r="O511" s="9">
        <f>IF(A511="","",YEAR(A511))</f>
        <v/>
      </c>
    </row>
    <row r="512">
      <c r="A512" s="7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7" t="n"/>
      <c r="K512" s="6">
        <f>IF(A512="","",IF(J512="","N","Y"))</f>
        <v/>
      </c>
      <c r="L512" s="6" t="n"/>
      <c r="M512" s="6" t="n"/>
      <c r="N512" s="6">
        <f>IF(A512="","",MONTH(A512))</f>
        <v/>
      </c>
      <c r="O512" s="6">
        <f>IF(A512="","",YEAR(A512))</f>
        <v/>
      </c>
    </row>
    <row r="513">
      <c r="A513" s="10" t="n"/>
      <c r="B513" s="9" t="n"/>
      <c r="C513" s="9" t="n"/>
      <c r="D513" s="9" t="n"/>
      <c r="E513" s="9" t="n"/>
      <c r="F513" s="9" t="n"/>
      <c r="G513" s="9" t="n"/>
      <c r="H513" s="9" t="n"/>
      <c r="I513" s="9" t="n"/>
      <c r="J513" s="10" t="n"/>
      <c r="K513" s="9">
        <f>IF(A513="","",IF(J513="","N","Y"))</f>
        <v/>
      </c>
      <c r="L513" s="9" t="n"/>
      <c r="M513" s="9" t="n"/>
      <c r="N513" s="9">
        <f>IF(A513="","",MONTH(A513))</f>
        <v/>
      </c>
      <c r="O513" s="9">
        <f>IF(A513="","",YEAR(A513))</f>
        <v/>
      </c>
    </row>
    <row r="514">
      <c r="A514" s="7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7" t="n"/>
      <c r="K514" s="6">
        <f>IF(A514="","",IF(J514="","N","Y"))</f>
        <v/>
      </c>
      <c r="L514" s="6" t="n"/>
      <c r="M514" s="6" t="n"/>
      <c r="N514" s="6">
        <f>IF(A514="","",MONTH(A514))</f>
        <v/>
      </c>
      <c r="O514" s="6">
        <f>IF(A514="","",YEAR(A514))</f>
        <v/>
      </c>
    </row>
    <row r="515">
      <c r="A515" s="10" t="n"/>
      <c r="B515" s="9" t="n"/>
      <c r="C515" s="9" t="n"/>
      <c r="D515" s="9" t="n"/>
      <c r="E515" s="9" t="n"/>
      <c r="F515" s="9" t="n"/>
      <c r="G515" s="9" t="n"/>
      <c r="H515" s="9" t="n"/>
      <c r="I515" s="9" t="n"/>
      <c r="J515" s="10" t="n"/>
      <c r="K515" s="9">
        <f>IF(A515="","",IF(J515="","N","Y"))</f>
        <v/>
      </c>
      <c r="L515" s="9" t="n"/>
      <c r="M515" s="9" t="n"/>
      <c r="N515" s="9">
        <f>IF(A515="","",MONTH(A515))</f>
        <v/>
      </c>
      <c r="O515" s="9">
        <f>IF(A515="","",YEAR(A515))</f>
        <v/>
      </c>
    </row>
    <row r="516">
      <c r="A516" s="7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7" t="n"/>
      <c r="K516" s="6">
        <f>IF(A516="","",IF(J516="","N","Y"))</f>
        <v/>
      </c>
      <c r="L516" s="6" t="n"/>
      <c r="M516" s="6" t="n"/>
      <c r="N516" s="6">
        <f>IF(A516="","",MONTH(A516))</f>
        <v/>
      </c>
      <c r="O516" s="6">
        <f>IF(A516="","",YEAR(A516))</f>
        <v/>
      </c>
    </row>
    <row r="517">
      <c r="A517" s="10" t="n"/>
      <c r="B517" s="9" t="n"/>
      <c r="C517" s="9" t="n"/>
      <c r="D517" s="9" t="n"/>
      <c r="E517" s="9" t="n"/>
      <c r="F517" s="9" t="n"/>
      <c r="G517" s="9" t="n"/>
      <c r="H517" s="9" t="n"/>
      <c r="I517" s="9" t="n"/>
      <c r="J517" s="10" t="n"/>
      <c r="K517" s="9">
        <f>IF(A517="","",IF(J517="","N","Y"))</f>
        <v/>
      </c>
      <c r="L517" s="9" t="n"/>
      <c r="M517" s="9" t="n"/>
      <c r="N517" s="9">
        <f>IF(A517="","",MONTH(A517))</f>
        <v/>
      </c>
      <c r="O517" s="9">
        <f>IF(A517="","",YEAR(A517))</f>
        <v/>
      </c>
    </row>
    <row r="518">
      <c r="A518" s="7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7" t="n"/>
      <c r="K518" s="6">
        <f>IF(A518="","",IF(J518="","N","Y"))</f>
        <v/>
      </c>
      <c r="L518" s="6" t="n"/>
      <c r="M518" s="6" t="n"/>
      <c r="N518" s="6">
        <f>IF(A518="","",MONTH(A518))</f>
        <v/>
      </c>
      <c r="O518" s="6">
        <f>IF(A518="","",YEAR(A518))</f>
        <v/>
      </c>
    </row>
    <row r="519">
      <c r="A519" s="10" t="n"/>
      <c r="B519" s="9" t="n"/>
      <c r="C519" s="9" t="n"/>
      <c r="D519" s="9" t="n"/>
      <c r="E519" s="9" t="n"/>
      <c r="F519" s="9" t="n"/>
      <c r="G519" s="9" t="n"/>
      <c r="H519" s="9" t="n"/>
      <c r="I519" s="9" t="n"/>
      <c r="J519" s="10" t="n"/>
      <c r="K519" s="9">
        <f>IF(A519="","",IF(J519="","N","Y"))</f>
        <v/>
      </c>
      <c r="L519" s="9" t="n"/>
      <c r="M519" s="9" t="n"/>
      <c r="N519" s="9">
        <f>IF(A519="","",MONTH(A519))</f>
        <v/>
      </c>
      <c r="O519" s="9">
        <f>IF(A519="","",YEAR(A519))</f>
        <v/>
      </c>
    </row>
    <row r="520">
      <c r="A520" s="7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7" t="n"/>
      <c r="K520" s="6">
        <f>IF(A520="","",IF(J520="","N","Y"))</f>
        <v/>
      </c>
      <c r="L520" s="6" t="n"/>
      <c r="M520" s="6" t="n"/>
      <c r="N520" s="6">
        <f>IF(A520="","",MONTH(A520))</f>
        <v/>
      </c>
      <c r="O520" s="6">
        <f>IF(A520="","",YEAR(A520))</f>
        <v/>
      </c>
    </row>
    <row r="521">
      <c r="A521" s="10" t="n"/>
      <c r="B521" s="9" t="n"/>
      <c r="C521" s="9" t="n"/>
      <c r="D521" s="9" t="n"/>
      <c r="E521" s="9" t="n"/>
      <c r="F521" s="9" t="n"/>
      <c r="G521" s="9" t="n"/>
      <c r="H521" s="9" t="n"/>
      <c r="I521" s="9" t="n"/>
      <c r="J521" s="10" t="n"/>
      <c r="K521" s="9">
        <f>IF(A521="","",IF(J521="","N","Y"))</f>
        <v/>
      </c>
      <c r="L521" s="9" t="n"/>
      <c r="M521" s="9" t="n"/>
      <c r="N521" s="9">
        <f>IF(A521="","",MONTH(A521))</f>
        <v/>
      </c>
      <c r="O521" s="9">
        <f>IF(A521="","",YEAR(A521))</f>
        <v/>
      </c>
    </row>
    <row r="522">
      <c r="A522" s="7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7" t="n"/>
      <c r="K522" s="6">
        <f>IF(A522="","",IF(J522="","N","Y"))</f>
        <v/>
      </c>
      <c r="L522" s="6" t="n"/>
      <c r="M522" s="6" t="n"/>
      <c r="N522" s="6">
        <f>IF(A522="","",MONTH(A522))</f>
        <v/>
      </c>
      <c r="O522" s="6">
        <f>IF(A522="","",YEAR(A522))</f>
        <v/>
      </c>
    </row>
    <row r="523">
      <c r="A523" s="10" t="n"/>
      <c r="B523" s="9" t="n"/>
      <c r="C523" s="9" t="n"/>
      <c r="D523" s="9" t="n"/>
      <c r="E523" s="9" t="n"/>
      <c r="F523" s="9" t="n"/>
      <c r="G523" s="9" t="n"/>
      <c r="H523" s="9" t="n"/>
      <c r="I523" s="9" t="n"/>
      <c r="J523" s="10" t="n"/>
      <c r="K523" s="9">
        <f>IF(A523="","",IF(J523="","N","Y"))</f>
        <v/>
      </c>
      <c r="L523" s="9" t="n"/>
      <c r="M523" s="9" t="n"/>
      <c r="N523" s="9">
        <f>IF(A523="","",MONTH(A523))</f>
        <v/>
      </c>
      <c r="O523" s="9">
        <f>IF(A523="","",YEAR(A523))</f>
        <v/>
      </c>
    </row>
    <row r="524">
      <c r="A524" s="7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7" t="n"/>
      <c r="K524" s="6">
        <f>IF(A524="","",IF(J524="","N","Y"))</f>
        <v/>
      </c>
      <c r="L524" s="6" t="n"/>
      <c r="M524" s="6" t="n"/>
      <c r="N524" s="6">
        <f>IF(A524="","",MONTH(A524))</f>
        <v/>
      </c>
      <c r="O524" s="6">
        <f>IF(A524="","",YEAR(A524))</f>
        <v/>
      </c>
    </row>
    <row r="525">
      <c r="A525" s="10" t="n"/>
      <c r="B525" s="9" t="n"/>
      <c r="C525" s="9" t="n"/>
      <c r="D525" s="9" t="n"/>
      <c r="E525" s="9" t="n"/>
      <c r="F525" s="9" t="n"/>
      <c r="G525" s="9" t="n"/>
      <c r="H525" s="9" t="n"/>
      <c r="I525" s="9" t="n"/>
      <c r="J525" s="10" t="n"/>
      <c r="K525" s="9">
        <f>IF(A525="","",IF(J525="","N","Y"))</f>
        <v/>
      </c>
      <c r="L525" s="9" t="n"/>
      <c r="M525" s="9" t="n"/>
      <c r="N525" s="9">
        <f>IF(A525="","",MONTH(A525))</f>
        <v/>
      </c>
      <c r="O525" s="9">
        <f>IF(A525="","",YEAR(A525))</f>
        <v/>
      </c>
    </row>
    <row r="526">
      <c r="A526" s="7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7" t="n"/>
      <c r="K526" s="6">
        <f>IF(A526="","",IF(J526="","N","Y"))</f>
        <v/>
      </c>
      <c r="L526" s="6" t="n"/>
      <c r="M526" s="6" t="n"/>
      <c r="N526" s="6">
        <f>IF(A526="","",MONTH(A526))</f>
        <v/>
      </c>
      <c r="O526" s="6">
        <f>IF(A526="","",YEAR(A526))</f>
        <v/>
      </c>
    </row>
    <row r="527">
      <c r="A527" s="10" t="n"/>
      <c r="B527" s="9" t="n"/>
      <c r="C527" s="9" t="n"/>
      <c r="D527" s="9" t="n"/>
      <c r="E527" s="9" t="n"/>
      <c r="F527" s="9" t="n"/>
      <c r="G527" s="9" t="n"/>
      <c r="H527" s="9" t="n"/>
      <c r="I527" s="9" t="n"/>
      <c r="J527" s="10" t="n"/>
      <c r="K527" s="9">
        <f>IF(A527="","",IF(J527="","N","Y"))</f>
        <v/>
      </c>
      <c r="L527" s="9" t="n"/>
      <c r="M527" s="9" t="n"/>
      <c r="N527" s="9">
        <f>IF(A527="","",MONTH(A527))</f>
        <v/>
      </c>
      <c r="O527" s="9">
        <f>IF(A527="","",YEAR(A527))</f>
        <v/>
      </c>
    </row>
    <row r="528">
      <c r="A528" s="7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7" t="n"/>
      <c r="K528" s="6">
        <f>IF(A528="","",IF(J528="","N","Y"))</f>
        <v/>
      </c>
      <c r="L528" s="6" t="n"/>
      <c r="M528" s="6" t="n"/>
      <c r="N528" s="6">
        <f>IF(A528="","",MONTH(A528))</f>
        <v/>
      </c>
      <c r="O528" s="6">
        <f>IF(A528="","",YEAR(A528))</f>
        <v/>
      </c>
    </row>
    <row r="529">
      <c r="A529" s="10" t="n"/>
      <c r="B529" s="9" t="n"/>
      <c r="C529" s="9" t="n"/>
      <c r="D529" s="9" t="n"/>
      <c r="E529" s="9" t="n"/>
      <c r="F529" s="9" t="n"/>
      <c r="G529" s="9" t="n"/>
      <c r="H529" s="9" t="n"/>
      <c r="I529" s="9" t="n"/>
      <c r="J529" s="10" t="n"/>
      <c r="K529" s="9">
        <f>IF(A529="","",IF(J529="","N","Y"))</f>
        <v/>
      </c>
      <c r="L529" s="9" t="n"/>
      <c r="M529" s="9" t="n"/>
      <c r="N529" s="9">
        <f>IF(A529="","",MONTH(A529))</f>
        <v/>
      </c>
      <c r="O529" s="9">
        <f>IF(A529="","",YEAR(A529))</f>
        <v/>
      </c>
    </row>
    <row r="530">
      <c r="A530" s="7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7" t="n"/>
      <c r="K530" s="6">
        <f>IF(A530="","",IF(J530="","N","Y"))</f>
        <v/>
      </c>
      <c r="L530" s="6" t="n"/>
      <c r="M530" s="6" t="n"/>
      <c r="N530" s="6">
        <f>IF(A530="","",MONTH(A530))</f>
        <v/>
      </c>
      <c r="O530" s="6">
        <f>IF(A530="","",YEAR(A530))</f>
        <v/>
      </c>
    </row>
    <row r="531">
      <c r="A531" s="10" t="n"/>
      <c r="B531" s="9" t="n"/>
      <c r="C531" s="9" t="n"/>
      <c r="D531" s="9" t="n"/>
      <c r="E531" s="9" t="n"/>
      <c r="F531" s="9" t="n"/>
      <c r="G531" s="9" t="n"/>
      <c r="H531" s="9" t="n"/>
      <c r="I531" s="9" t="n"/>
      <c r="J531" s="10" t="n"/>
      <c r="K531" s="9">
        <f>IF(A531="","",IF(J531="","N","Y"))</f>
        <v/>
      </c>
      <c r="L531" s="9" t="n"/>
      <c r="M531" s="9" t="n"/>
      <c r="N531" s="9">
        <f>IF(A531="","",MONTH(A531))</f>
        <v/>
      </c>
      <c r="O531" s="9">
        <f>IF(A531="","",YEAR(A531))</f>
        <v/>
      </c>
    </row>
    <row r="532">
      <c r="A532" s="7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7" t="n"/>
      <c r="K532" s="6">
        <f>IF(A532="","",IF(J532="","N","Y"))</f>
        <v/>
      </c>
      <c r="L532" s="6" t="n"/>
      <c r="M532" s="6" t="n"/>
      <c r="N532" s="6">
        <f>IF(A532="","",MONTH(A532))</f>
        <v/>
      </c>
      <c r="O532" s="6">
        <f>IF(A532="","",YEAR(A532))</f>
        <v/>
      </c>
    </row>
    <row r="533">
      <c r="A533" s="10" t="n"/>
      <c r="B533" s="9" t="n"/>
      <c r="C533" s="9" t="n"/>
      <c r="D533" s="9" t="n"/>
      <c r="E533" s="9" t="n"/>
      <c r="F533" s="9" t="n"/>
      <c r="G533" s="9" t="n"/>
      <c r="H533" s="9" t="n"/>
      <c r="I533" s="9" t="n"/>
      <c r="J533" s="10" t="n"/>
      <c r="K533" s="9">
        <f>IF(A533="","",IF(J533="","N","Y"))</f>
        <v/>
      </c>
      <c r="L533" s="9" t="n"/>
      <c r="M533" s="9" t="n"/>
      <c r="N533" s="9">
        <f>IF(A533="","",MONTH(A533))</f>
        <v/>
      </c>
      <c r="O533" s="9">
        <f>IF(A533="","",YEAR(A533))</f>
        <v/>
      </c>
    </row>
    <row r="534">
      <c r="A534" s="7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7" t="n"/>
      <c r="K534" s="6">
        <f>IF(A534="","",IF(J534="","N","Y"))</f>
        <v/>
      </c>
      <c r="L534" s="6" t="n"/>
      <c r="M534" s="6" t="n"/>
      <c r="N534" s="6">
        <f>IF(A534="","",MONTH(A534))</f>
        <v/>
      </c>
      <c r="O534" s="6">
        <f>IF(A534="","",YEAR(A534))</f>
        <v/>
      </c>
    </row>
    <row r="535">
      <c r="A535" s="10" t="n"/>
      <c r="B535" s="9" t="n"/>
      <c r="C535" s="9" t="n"/>
      <c r="D535" s="9" t="n"/>
      <c r="E535" s="9" t="n"/>
      <c r="F535" s="9" t="n"/>
      <c r="G535" s="9" t="n"/>
      <c r="H535" s="9" t="n"/>
      <c r="I535" s="9" t="n"/>
      <c r="J535" s="10" t="n"/>
      <c r="K535" s="9">
        <f>IF(A535="","",IF(J535="","N","Y"))</f>
        <v/>
      </c>
      <c r="L535" s="9" t="n"/>
      <c r="M535" s="9" t="n"/>
      <c r="N535" s="9">
        <f>IF(A535="","",MONTH(A535))</f>
        <v/>
      </c>
      <c r="O535" s="9">
        <f>IF(A535="","",YEAR(A535))</f>
        <v/>
      </c>
    </row>
    <row r="536">
      <c r="A536" s="7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7" t="n"/>
      <c r="K536" s="6">
        <f>IF(A536="","",IF(J536="","N","Y"))</f>
        <v/>
      </c>
      <c r="L536" s="6" t="n"/>
      <c r="M536" s="6" t="n"/>
      <c r="N536" s="6">
        <f>IF(A536="","",MONTH(A536))</f>
        <v/>
      </c>
      <c r="O536" s="6">
        <f>IF(A536="","",YEAR(A536))</f>
        <v/>
      </c>
    </row>
    <row r="537">
      <c r="A537" s="10" t="n"/>
      <c r="B537" s="9" t="n"/>
      <c r="C537" s="9" t="n"/>
      <c r="D537" s="9" t="n"/>
      <c r="E537" s="9" t="n"/>
      <c r="F537" s="9" t="n"/>
      <c r="G537" s="9" t="n"/>
      <c r="H537" s="9" t="n"/>
      <c r="I537" s="9" t="n"/>
      <c r="J537" s="10" t="n"/>
      <c r="K537" s="9">
        <f>IF(A537="","",IF(J537="","N","Y"))</f>
        <v/>
      </c>
      <c r="L537" s="9" t="n"/>
      <c r="M537" s="9" t="n"/>
      <c r="N537" s="9">
        <f>IF(A537="","",MONTH(A537))</f>
        <v/>
      </c>
      <c r="O537" s="9">
        <f>IF(A537="","",YEAR(A537))</f>
        <v/>
      </c>
    </row>
    <row r="538">
      <c r="A538" s="7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7" t="n"/>
      <c r="K538" s="6">
        <f>IF(A538="","",IF(J538="","N","Y"))</f>
        <v/>
      </c>
      <c r="L538" s="6" t="n"/>
      <c r="M538" s="6" t="n"/>
      <c r="N538" s="6">
        <f>IF(A538="","",MONTH(A538))</f>
        <v/>
      </c>
      <c r="O538" s="6">
        <f>IF(A538="","",YEAR(A538))</f>
        <v/>
      </c>
    </row>
    <row r="539">
      <c r="A539" s="10" t="n"/>
      <c r="B539" s="9" t="n"/>
      <c r="C539" s="9" t="n"/>
      <c r="D539" s="9" t="n"/>
      <c r="E539" s="9" t="n"/>
      <c r="F539" s="9" t="n"/>
      <c r="G539" s="9" t="n"/>
      <c r="H539" s="9" t="n"/>
      <c r="I539" s="9" t="n"/>
      <c r="J539" s="10" t="n"/>
      <c r="K539" s="9">
        <f>IF(A539="","",IF(J539="","N","Y"))</f>
        <v/>
      </c>
      <c r="L539" s="9" t="n"/>
      <c r="M539" s="9" t="n"/>
      <c r="N539" s="9">
        <f>IF(A539="","",MONTH(A539))</f>
        <v/>
      </c>
      <c r="O539" s="9">
        <f>IF(A539="","",YEAR(A539))</f>
        <v/>
      </c>
    </row>
    <row r="540">
      <c r="A540" s="7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7" t="n"/>
      <c r="K540" s="6">
        <f>IF(A540="","",IF(J540="","N","Y"))</f>
        <v/>
      </c>
      <c r="L540" s="6" t="n"/>
      <c r="M540" s="6" t="n"/>
      <c r="N540" s="6">
        <f>IF(A540="","",MONTH(A540))</f>
        <v/>
      </c>
      <c r="O540" s="6">
        <f>IF(A540="","",YEAR(A540))</f>
        <v/>
      </c>
    </row>
    <row r="541">
      <c r="A541" s="10" t="n"/>
      <c r="B541" s="9" t="n"/>
      <c r="C541" s="9" t="n"/>
      <c r="D541" s="9" t="n"/>
      <c r="E541" s="9" t="n"/>
      <c r="F541" s="9" t="n"/>
      <c r="G541" s="9" t="n"/>
      <c r="H541" s="9" t="n"/>
      <c r="I541" s="9" t="n"/>
      <c r="J541" s="10" t="n"/>
      <c r="K541" s="9">
        <f>IF(A541="","",IF(J541="","N","Y"))</f>
        <v/>
      </c>
      <c r="L541" s="9" t="n"/>
      <c r="M541" s="9" t="n"/>
      <c r="N541" s="9">
        <f>IF(A541="","",MONTH(A541))</f>
        <v/>
      </c>
      <c r="O541" s="9">
        <f>IF(A541="","",YEAR(A541))</f>
        <v/>
      </c>
    </row>
    <row r="542">
      <c r="A542" s="7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7" t="n"/>
      <c r="K542" s="6">
        <f>IF(A542="","",IF(J542="","N","Y"))</f>
        <v/>
      </c>
      <c r="L542" s="6" t="n"/>
      <c r="M542" s="6" t="n"/>
      <c r="N542" s="6">
        <f>IF(A542="","",MONTH(A542))</f>
        <v/>
      </c>
      <c r="O542" s="6">
        <f>IF(A542="","",YEAR(A542))</f>
        <v/>
      </c>
    </row>
    <row r="543">
      <c r="A543" s="10" t="n"/>
      <c r="B543" s="9" t="n"/>
      <c r="C543" s="9" t="n"/>
      <c r="D543" s="9" t="n"/>
      <c r="E543" s="9" t="n"/>
      <c r="F543" s="9" t="n"/>
      <c r="G543" s="9" t="n"/>
      <c r="H543" s="9" t="n"/>
      <c r="I543" s="9" t="n"/>
      <c r="J543" s="10" t="n"/>
      <c r="K543" s="9">
        <f>IF(A543="","",IF(J543="","N","Y"))</f>
        <v/>
      </c>
      <c r="L543" s="9" t="n"/>
      <c r="M543" s="9" t="n"/>
      <c r="N543" s="9">
        <f>IF(A543="","",MONTH(A543))</f>
        <v/>
      </c>
      <c r="O543" s="9">
        <f>IF(A543="","",YEAR(A543))</f>
        <v/>
      </c>
    </row>
    <row r="544">
      <c r="A544" s="7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7" t="n"/>
      <c r="K544" s="6">
        <f>IF(A544="","",IF(J544="","N","Y"))</f>
        <v/>
      </c>
      <c r="L544" s="6" t="n"/>
      <c r="M544" s="6" t="n"/>
      <c r="N544" s="6">
        <f>IF(A544="","",MONTH(A544))</f>
        <v/>
      </c>
      <c r="O544" s="6">
        <f>IF(A544="","",YEAR(A544))</f>
        <v/>
      </c>
    </row>
    <row r="545">
      <c r="A545" s="10" t="n"/>
      <c r="B545" s="9" t="n"/>
      <c r="C545" s="9" t="n"/>
      <c r="D545" s="9" t="n"/>
      <c r="E545" s="9" t="n"/>
      <c r="F545" s="9" t="n"/>
      <c r="G545" s="9" t="n"/>
      <c r="H545" s="9" t="n"/>
      <c r="I545" s="9" t="n"/>
      <c r="J545" s="10" t="n"/>
      <c r="K545" s="9">
        <f>IF(A545="","",IF(J545="","N","Y"))</f>
        <v/>
      </c>
      <c r="L545" s="9" t="n"/>
      <c r="M545" s="9" t="n"/>
      <c r="N545" s="9">
        <f>IF(A545="","",MONTH(A545))</f>
        <v/>
      </c>
      <c r="O545" s="9">
        <f>IF(A545="","",YEAR(A545))</f>
        <v/>
      </c>
    </row>
    <row r="546">
      <c r="A546" s="7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7" t="n"/>
      <c r="K546" s="6">
        <f>IF(A546="","",IF(J546="","N","Y"))</f>
        <v/>
      </c>
      <c r="L546" s="6" t="n"/>
      <c r="M546" s="6" t="n"/>
      <c r="N546" s="6">
        <f>IF(A546="","",MONTH(A546))</f>
        <v/>
      </c>
      <c r="O546" s="6">
        <f>IF(A546="","",YEAR(A546))</f>
        <v/>
      </c>
    </row>
    <row r="547">
      <c r="A547" s="10" t="n"/>
      <c r="B547" s="9" t="n"/>
      <c r="C547" s="9" t="n"/>
      <c r="D547" s="9" t="n"/>
      <c r="E547" s="9" t="n"/>
      <c r="F547" s="9" t="n"/>
      <c r="G547" s="9" t="n"/>
      <c r="H547" s="9" t="n"/>
      <c r="I547" s="9" t="n"/>
      <c r="J547" s="10" t="n"/>
      <c r="K547" s="9">
        <f>IF(A547="","",IF(J547="","N","Y"))</f>
        <v/>
      </c>
      <c r="L547" s="9" t="n"/>
      <c r="M547" s="9" t="n"/>
      <c r="N547" s="9">
        <f>IF(A547="","",MONTH(A547))</f>
        <v/>
      </c>
      <c r="O547" s="9">
        <f>IF(A547="","",YEAR(A547))</f>
        <v/>
      </c>
    </row>
    <row r="548">
      <c r="A548" s="7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7" t="n"/>
      <c r="K548" s="6">
        <f>IF(A548="","",IF(J548="","N","Y"))</f>
        <v/>
      </c>
      <c r="L548" s="6" t="n"/>
      <c r="M548" s="6" t="n"/>
      <c r="N548" s="6">
        <f>IF(A548="","",MONTH(A548))</f>
        <v/>
      </c>
      <c r="O548" s="6">
        <f>IF(A548="","",YEAR(A548))</f>
        <v/>
      </c>
    </row>
    <row r="549">
      <c r="A549" s="10" t="n"/>
      <c r="B549" s="9" t="n"/>
      <c r="C549" s="9" t="n"/>
      <c r="D549" s="9" t="n"/>
      <c r="E549" s="9" t="n"/>
      <c r="F549" s="9" t="n"/>
      <c r="G549" s="9" t="n"/>
      <c r="H549" s="9" t="n"/>
      <c r="I549" s="9" t="n"/>
      <c r="J549" s="10" t="n"/>
      <c r="K549" s="9">
        <f>IF(A549="","",IF(J549="","N","Y"))</f>
        <v/>
      </c>
      <c r="L549" s="9" t="n"/>
      <c r="M549" s="9" t="n"/>
      <c r="N549" s="9">
        <f>IF(A549="","",MONTH(A549))</f>
        <v/>
      </c>
      <c r="O549" s="9">
        <f>IF(A549="","",YEAR(A549))</f>
        <v/>
      </c>
    </row>
    <row r="550">
      <c r="A550" s="7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7" t="n"/>
      <c r="K550" s="6">
        <f>IF(A550="","",IF(J550="","N","Y"))</f>
        <v/>
      </c>
      <c r="L550" s="6" t="n"/>
      <c r="M550" s="6" t="n"/>
      <c r="N550" s="6">
        <f>IF(A550="","",MONTH(A550))</f>
        <v/>
      </c>
      <c r="O550" s="6">
        <f>IF(A550="","",YEAR(A550))</f>
        <v/>
      </c>
    </row>
    <row r="551">
      <c r="A551" s="10" t="n"/>
      <c r="B551" s="9" t="n"/>
      <c r="C551" s="9" t="n"/>
      <c r="D551" s="9" t="n"/>
      <c r="E551" s="9" t="n"/>
      <c r="F551" s="9" t="n"/>
      <c r="G551" s="9" t="n"/>
      <c r="H551" s="9" t="n"/>
      <c r="I551" s="9" t="n"/>
      <c r="J551" s="10" t="n"/>
      <c r="K551" s="9">
        <f>IF(A551="","",IF(J551="","N","Y"))</f>
        <v/>
      </c>
      <c r="L551" s="9" t="n"/>
      <c r="M551" s="9" t="n"/>
      <c r="N551" s="9">
        <f>IF(A551="","",MONTH(A551))</f>
        <v/>
      </c>
      <c r="O551" s="9">
        <f>IF(A551="","",YEAR(A551))</f>
        <v/>
      </c>
    </row>
    <row r="552">
      <c r="A552" s="7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7" t="n"/>
      <c r="K552" s="6">
        <f>IF(A552="","",IF(J552="","N","Y"))</f>
        <v/>
      </c>
      <c r="L552" s="6" t="n"/>
      <c r="M552" s="6" t="n"/>
      <c r="N552" s="6">
        <f>IF(A552="","",MONTH(A552))</f>
        <v/>
      </c>
      <c r="O552" s="6">
        <f>IF(A552="","",YEAR(A552))</f>
        <v/>
      </c>
    </row>
    <row r="553">
      <c r="A553" s="10" t="n"/>
      <c r="B553" s="9" t="n"/>
      <c r="C553" s="9" t="n"/>
      <c r="D553" s="9" t="n"/>
      <c r="E553" s="9" t="n"/>
      <c r="F553" s="9" t="n"/>
      <c r="G553" s="9" t="n"/>
      <c r="H553" s="9" t="n"/>
      <c r="I553" s="9" t="n"/>
      <c r="J553" s="10" t="n"/>
      <c r="K553" s="9">
        <f>IF(A553="","",IF(J553="","N","Y"))</f>
        <v/>
      </c>
      <c r="L553" s="9" t="n"/>
      <c r="M553" s="9" t="n"/>
      <c r="N553" s="9">
        <f>IF(A553="","",MONTH(A553))</f>
        <v/>
      </c>
      <c r="O553" s="9">
        <f>IF(A553="","",YEAR(A553))</f>
        <v/>
      </c>
    </row>
    <row r="554">
      <c r="A554" s="7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7" t="n"/>
      <c r="K554" s="6">
        <f>IF(A554="","",IF(J554="","N","Y"))</f>
        <v/>
      </c>
      <c r="L554" s="6" t="n"/>
      <c r="M554" s="6" t="n"/>
      <c r="N554" s="6">
        <f>IF(A554="","",MONTH(A554))</f>
        <v/>
      </c>
      <c r="O554" s="6">
        <f>IF(A554="","",YEAR(A554))</f>
        <v/>
      </c>
    </row>
    <row r="555">
      <c r="A555" s="10" t="n"/>
      <c r="B555" s="9" t="n"/>
      <c r="C555" s="9" t="n"/>
      <c r="D555" s="9" t="n"/>
      <c r="E555" s="9" t="n"/>
      <c r="F555" s="9" t="n"/>
      <c r="G555" s="9" t="n"/>
      <c r="H555" s="9" t="n"/>
      <c r="I555" s="9" t="n"/>
      <c r="J555" s="10" t="n"/>
      <c r="K555" s="9">
        <f>IF(A555="","",IF(J555="","N","Y"))</f>
        <v/>
      </c>
      <c r="L555" s="9" t="n"/>
      <c r="M555" s="9" t="n"/>
      <c r="N555" s="9">
        <f>IF(A555="","",MONTH(A555))</f>
        <v/>
      </c>
      <c r="O555" s="9">
        <f>IF(A555="","",YEAR(A555))</f>
        <v/>
      </c>
    </row>
    <row r="556">
      <c r="A556" s="7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7" t="n"/>
      <c r="K556" s="6">
        <f>IF(A556="","",IF(J556="","N","Y"))</f>
        <v/>
      </c>
      <c r="L556" s="6" t="n"/>
      <c r="M556" s="6" t="n"/>
      <c r="N556" s="6">
        <f>IF(A556="","",MONTH(A556))</f>
        <v/>
      </c>
      <c r="O556" s="6">
        <f>IF(A556="","",YEAR(A556))</f>
        <v/>
      </c>
    </row>
    <row r="557">
      <c r="A557" s="10" t="n"/>
      <c r="B557" s="9" t="n"/>
      <c r="C557" s="9" t="n"/>
      <c r="D557" s="9" t="n"/>
      <c r="E557" s="9" t="n"/>
      <c r="F557" s="9" t="n"/>
      <c r="G557" s="9" t="n"/>
      <c r="H557" s="9" t="n"/>
      <c r="I557" s="9" t="n"/>
      <c r="J557" s="10" t="n"/>
      <c r="K557" s="9">
        <f>IF(A557="","",IF(J557="","N","Y"))</f>
        <v/>
      </c>
      <c r="L557" s="9" t="n"/>
      <c r="M557" s="9" t="n"/>
      <c r="N557" s="9">
        <f>IF(A557="","",MONTH(A557))</f>
        <v/>
      </c>
      <c r="O557" s="9">
        <f>IF(A557="","",YEAR(A557))</f>
        <v/>
      </c>
    </row>
    <row r="558">
      <c r="A558" s="7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7" t="n"/>
      <c r="K558" s="6">
        <f>IF(A558="","",IF(J558="","N","Y"))</f>
        <v/>
      </c>
      <c r="L558" s="6" t="n"/>
      <c r="M558" s="6" t="n"/>
      <c r="N558" s="6">
        <f>IF(A558="","",MONTH(A558))</f>
        <v/>
      </c>
      <c r="O558" s="6">
        <f>IF(A558="","",YEAR(A558))</f>
        <v/>
      </c>
    </row>
    <row r="559">
      <c r="A559" s="10" t="n"/>
      <c r="B559" s="9" t="n"/>
      <c r="C559" s="9" t="n"/>
      <c r="D559" s="9" t="n"/>
      <c r="E559" s="9" t="n"/>
      <c r="F559" s="9" t="n"/>
      <c r="G559" s="9" t="n"/>
      <c r="H559" s="9" t="n"/>
      <c r="I559" s="9" t="n"/>
      <c r="J559" s="10" t="n"/>
      <c r="K559" s="9">
        <f>IF(A559="","",IF(J559="","N","Y"))</f>
        <v/>
      </c>
      <c r="L559" s="9" t="n"/>
      <c r="M559" s="9" t="n"/>
      <c r="N559" s="9">
        <f>IF(A559="","",MONTH(A559))</f>
        <v/>
      </c>
      <c r="O559" s="9">
        <f>IF(A559="","",YEAR(A559))</f>
        <v/>
      </c>
    </row>
    <row r="560">
      <c r="A560" s="7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7" t="n"/>
      <c r="K560" s="6">
        <f>IF(A560="","",IF(J560="","N","Y"))</f>
        <v/>
      </c>
      <c r="L560" s="6" t="n"/>
      <c r="M560" s="6" t="n"/>
      <c r="N560" s="6">
        <f>IF(A560="","",MONTH(A560))</f>
        <v/>
      </c>
      <c r="O560" s="6">
        <f>IF(A560="","",YEAR(A560))</f>
        <v/>
      </c>
    </row>
    <row r="561">
      <c r="A561" s="10" t="n"/>
      <c r="B561" s="9" t="n"/>
      <c r="C561" s="9" t="n"/>
      <c r="D561" s="9" t="n"/>
      <c r="E561" s="9" t="n"/>
      <c r="F561" s="9" t="n"/>
      <c r="G561" s="9" t="n"/>
      <c r="H561" s="9" t="n"/>
      <c r="I561" s="9" t="n"/>
      <c r="J561" s="10" t="n"/>
      <c r="K561" s="9">
        <f>IF(A561="","",IF(J561="","N","Y"))</f>
        <v/>
      </c>
      <c r="L561" s="9" t="n"/>
      <c r="M561" s="9" t="n"/>
      <c r="N561" s="9">
        <f>IF(A561="","",MONTH(A561))</f>
        <v/>
      </c>
      <c r="O561" s="9">
        <f>IF(A561="","",YEAR(A561))</f>
        <v/>
      </c>
    </row>
    <row r="562">
      <c r="A562" s="7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7" t="n"/>
      <c r="K562" s="6">
        <f>IF(A562="","",IF(J562="","N","Y"))</f>
        <v/>
      </c>
      <c r="L562" s="6" t="n"/>
      <c r="M562" s="6" t="n"/>
      <c r="N562" s="6">
        <f>IF(A562="","",MONTH(A562))</f>
        <v/>
      </c>
      <c r="O562" s="6">
        <f>IF(A562="","",YEAR(A562))</f>
        <v/>
      </c>
    </row>
    <row r="563">
      <c r="A563" s="10" t="n"/>
      <c r="B563" s="9" t="n"/>
      <c r="C563" s="9" t="n"/>
      <c r="D563" s="9" t="n"/>
      <c r="E563" s="9" t="n"/>
      <c r="F563" s="9" t="n"/>
      <c r="G563" s="9" t="n"/>
      <c r="H563" s="9" t="n"/>
      <c r="I563" s="9" t="n"/>
      <c r="J563" s="10" t="n"/>
      <c r="K563" s="9">
        <f>IF(A563="","",IF(J563="","N","Y"))</f>
        <v/>
      </c>
      <c r="L563" s="9" t="n"/>
      <c r="M563" s="9" t="n"/>
      <c r="N563" s="9">
        <f>IF(A563="","",MONTH(A563))</f>
        <v/>
      </c>
      <c r="O563" s="9">
        <f>IF(A563="","",YEAR(A563))</f>
        <v/>
      </c>
    </row>
    <row r="564">
      <c r="A564" s="7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7" t="n"/>
      <c r="K564" s="6">
        <f>IF(A564="","",IF(J564="","N","Y"))</f>
        <v/>
      </c>
      <c r="L564" s="6" t="n"/>
      <c r="M564" s="6" t="n"/>
      <c r="N564" s="6">
        <f>IF(A564="","",MONTH(A564))</f>
        <v/>
      </c>
      <c r="O564" s="6">
        <f>IF(A564="","",YEAR(A564))</f>
        <v/>
      </c>
    </row>
    <row r="565">
      <c r="A565" s="10" t="n"/>
      <c r="B565" s="9" t="n"/>
      <c r="C565" s="9" t="n"/>
      <c r="D565" s="9" t="n"/>
      <c r="E565" s="9" t="n"/>
      <c r="F565" s="9" t="n"/>
      <c r="G565" s="9" t="n"/>
      <c r="H565" s="9" t="n"/>
      <c r="I565" s="9" t="n"/>
      <c r="J565" s="10" t="n"/>
      <c r="K565" s="9">
        <f>IF(A565="","",IF(J565="","N","Y"))</f>
        <v/>
      </c>
      <c r="L565" s="9" t="n"/>
      <c r="M565" s="9" t="n"/>
      <c r="N565" s="9">
        <f>IF(A565="","",MONTH(A565))</f>
        <v/>
      </c>
      <c r="O565" s="9">
        <f>IF(A565="","",YEAR(A565))</f>
        <v/>
      </c>
    </row>
    <row r="566">
      <c r="A566" s="7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7" t="n"/>
      <c r="K566" s="6">
        <f>IF(A566="","",IF(J566="","N","Y"))</f>
        <v/>
      </c>
      <c r="L566" s="6" t="n"/>
      <c r="M566" s="6" t="n"/>
      <c r="N566" s="6">
        <f>IF(A566="","",MONTH(A566))</f>
        <v/>
      </c>
      <c r="O566" s="6">
        <f>IF(A566="","",YEAR(A566))</f>
        <v/>
      </c>
    </row>
    <row r="567">
      <c r="A567" s="10" t="n"/>
      <c r="B567" s="9" t="n"/>
      <c r="C567" s="9" t="n"/>
      <c r="D567" s="9" t="n"/>
      <c r="E567" s="9" t="n"/>
      <c r="F567" s="9" t="n"/>
      <c r="G567" s="9" t="n"/>
      <c r="H567" s="9" t="n"/>
      <c r="I567" s="9" t="n"/>
      <c r="J567" s="10" t="n"/>
      <c r="K567" s="9">
        <f>IF(A567="","",IF(J567="","N","Y"))</f>
        <v/>
      </c>
      <c r="L567" s="9" t="n"/>
      <c r="M567" s="9" t="n"/>
      <c r="N567" s="9">
        <f>IF(A567="","",MONTH(A567))</f>
        <v/>
      </c>
      <c r="O567" s="9">
        <f>IF(A567="","",YEAR(A567))</f>
        <v/>
      </c>
    </row>
    <row r="568">
      <c r="A568" s="7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7" t="n"/>
      <c r="K568" s="6">
        <f>IF(A568="","",IF(J568="","N","Y"))</f>
        <v/>
      </c>
      <c r="L568" s="6" t="n"/>
      <c r="M568" s="6" t="n"/>
      <c r="N568" s="6">
        <f>IF(A568="","",MONTH(A568))</f>
        <v/>
      </c>
      <c r="O568" s="6">
        <f>IF(A568="","",YEAR(A568))</f>
        <v/>
      </c>
    </row>
    <row r="569">
      <c r="A569" s="10" t="n"/>
      <c r="B569" s="9" t="n"/>
      <c r="C569" s="9" t="n"/>
      <c r="D569" s="9" t="n"/>
      <c r="E569" s="9" t="n"/>
      <c r="F569" s="9" t="n"/>
      <c r="G569" s="9" t="n"/>
      <c r="H569" s="9" t="n"/>
      <c r="I569" s="9" t="n"/>
      <c r="J569" s="10" t="n"/>
      <c r="K569" s="9">
        <f>IF(A569="","",IF(J569="","N","Y"))</f>
        <v/>
      </c>
      <c r="L569" s="9" t="n"/>
      <c r="M569" s="9" t="n"/>
      <c r="N569" s="9">
        <f>IF(A569="","",MONTH(A569))</f>
        <v/>
      </c>
      <c r="O569" s="9">
        <f>IF(A569="","",YEAR(A569))</f>
        <v/>
      </c>
    </row>
    <row r="570">
      <c r="A570" s="7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7" t="n"/>
      <c r="K570" s="6">
        <f>IF(A570="","",IF(J570="","N","Y"))</f>
        <v/>
      </c>
      <c r="L570" s="6" t="n"/>
      <c r="M570" s="6" t="n"/>
      <c r="N570" s="6">
        <f>IF(A570="","",MONTH(A570))</f>
        <v/>
      </c>
      <c r="O570" s="6">
        <f>IF(A570="","",YEAR(A570))</f>
        <v/>
      </c>
    </row>
    <row r="571">
      <c r="A571" s="10" t="n"/>
      <c r="B571" s="9" t="n"/>
      <c r="C571" s="9" t="n"/>
      <c r="D571" s="9" t="n"/>
      <c r="E571" s="9" t="n"/>
      <c r="F571" s="9" t="n"/>
      <c r="G571" s="9" t="n"/>
      <c r="H571" s="9" t="n"/>
      <c r="I571" s="9" t="n"/>
      <c r="J571" s="10" t="n"/>
      <c r="K571" s="9">
        <f>IF(A571="","",IF(J571="","N","Y"))</f>
        <v/>
      </c>
      <c r="L571" s="9" t="n"/>
      <c r="M571" s="9" t="n"/>
      <c r="N571" s="9">
        <f>IF(A571="","",MONTH(A571))</f>
        <v/>
      </c>
      <c r="O571" s="9">
        <f>IF(A571="","",YEAR(A571))</f>
        <v/>
      </c>
    </row>
    <row r="572">
      <c r="A572" s="7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7" t="n"/>
      <c r="K572" s="6">
        <f>IF(A572="","",IF(J572="","N","Y"))</f>
        <v/>
      </c>
      <c r="L572" s="6" t="n"/>
      <c r="M572" s="6" t="n"/>
      <c r="N572" s="6">
        <f>IF(A572="","",MONTH(A572))</f>
        <v/>
      </c>
      <c r="O572" s="6">
        <f>IF(A572="","",YEAR(A572))</f>
        <v/>
      </c>
    </row>
    <row r="573">
      <c r="A573" s="10" t="n"/>
      <c r="B573" s="9" t="n"/>
      <c r="C573" s="9" t="n"/>
      <c r="D573" s="9" t="n"/>
      <c r="E573" s="9" t="n"/>
      <c r="F573" s="9" t="n"/>
      <c r="G573" s="9" t="n"/>
      <c r="H573" s="9" t="n"/>
      <c r="I573" s="9" t="n"/>
      <c r="J573" s="10" t="n"/>
      <c r="K573" s="9">
        <f>IF(A573="","",IF(J573="","N","Y"))</f>
        <v/>
      </c>
      <c r="L573" s="9" t="n"/>
      <c r="M573" s="9" t="n"/>
      <c r="N573" s="9">
        <f>IF(A573="","",MONTH(A573))</f>
        <v/>
      </c>
      <c r="O573" s="9">
        <f>IF(A573="","",YEAR(A573))</f>
        <v/>
      </c>
    </row>
    <row r="574">
      <c r="A574" s="7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7" t="n"/>
      <c r="K574" s="6">
        <f>IF(A574="","",IF(J574="","N","Y"))</f>
        <v/>
      </c>
      <c r="L574" s="6" t="n"/>
      <c r="M574" s="6" t="n"/>
      <c r="N574" s="6">
        <f>IF(A574="","",MONTH(A574))</f>
        <v/>
      </c>
      <c r="O574" s="6">
        <f>IF(A574="","",YEAR(A574))</f>
        <v/>
      </c>
    </row>
    <row r="575">
      <c r="A575" s="10" t="n"/>
      <c r="B575" s="9" t="n"/>
      <c r="C575" s="9" t="n"/>
      <c r="D575" s="9" t="n"/>
      <c r="E575" s="9" t="n"/>
      <c r="F575" s="9" t="n"/>
      <c r="G575" s="9" t="n"/>
      <c r="H575" s="9" t="n"/>
      <c r="I575" s="9" t="n"/>
      <c r="J575" s="10" t="n"/>
      <c r="K575" s="9">
        <f>IF(A575="","",IF(J575="","N","Y"))</f>
        <v/>
      </c>
      <c r="L575" s="9" t="n"/>
      <c r="M575" s="9" t="n"/>
      <c r="N575" s="9">
        <f>IF(A575="","",MONTH(A575))</f>
        <v/>
      </c>
      <c r="O575" s="9">
        <f>IF(A575="","",YEAR(A575))</f>
        <v/>
      </c>
    </row>
    <row r="576">
      <c r="A576" s="7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7" t="n"/>
      <c r="K576" s="6">
        <f>IF(A576="","",IF(J576="","N","Y"))</f>
        <v/>
      </c>
      <c r="L576" s="6" t="n"/>
      <c r="M576" s="6" t="n"/>
      <c r="N576" s="6">
        <f>IF(A576="","",MONTH(A576))</f>
        <v/>
      </c>
      <c r="O576" s="6">
        <f>IF(A576="","",YEAR(A576))</f>
        <v/>
      </c>
    </row>
    <row r="577">
      <c r="A577" s="10" t="n"/>
      <c r="B577" s="9" t="n"/>
      <c r="C577" s="9" t="n"/>
      <c r="D577" s="9" t="n"/>
      <c r="E577" s="9" t="n"/>
      <c r="F577" s="9" t="n"/>
      <c r="G577" s="9" t="n"/>
      <c r="H577" s="9" t="n"/>
      <c r="I577" s="9" t="n"/>
      <c r="J577" s="10" t="n"/>
      <c r="K577" s="9">
        <f>IF(A577="","",IF(J577="","N","Y"))</f>
        <v/>
      </c>
      <c r="L577" s="9" t="n"/>
      <c r="M577" s="9" t="n"/>
      <c r="N577" s="9">
        <f>IF(A577="","",MONTH(A577))</f>
        <v/>
      </c>
      <c r="O577" s="9">
        <f>IF(A577="","",YEAR(A577))</f>
        <v/>
      </c>
    </row>
    <row r="578">
      <c r="A578" s="7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7" t="n"/>
      <c r="K578" s="6">
        <f>IF(A578="","",IF(J578="","N","Y"))</f>
        <v/>
      </c>
      <c r="L578" s="6" t="n"/>
      <c r="M578" s="6" t="n"/>
      <c r="N578" s="6">
        <f>IF(A578="","",MONTH(A578))</f>
        <v/>
      </c>
      <c r="O578" s="6">
        <f>IF(A578="","",YEAR(A578))</f>
        <v/>
      </c>
    </row>
    <row r="579">
      <c r="A579" s="10" t="n"/>
      <c r="B579" s="9" t="n"/>
      <c r="C579" s="9" t="n"/>
      <c r="D579" s="9" t="n"/>
      <c r="E579" s="9" t="n"/>
      <c r="F579" s="9" t="n"/>
      <c r="G579" s="9" t="n"/>
      <c r="H579" s="9" t="n"/>
      <c r="I579" s="9" t="n"/>
      <c r="J579" s="10" t="n"/>
      <c r="K579" s="9">
        <f>IF(A579="","",IF(J579="","N","Y"))</f>
        <v/>
      </c>
      <c r="L579" s="9" t="n"/>
      <c r="M579" s="9" t="n"/>
      <c r="N579" s="9">
        <f>IF(A579="","",MONTH(A579))</f>
        <v/>
      </c>
      <c r="O579" s="9">
        <f>IF(A579="","",YEAR(A579))</f>
        <v/>
      </c>
    </row>
    <row r="580">
      <c r="A580" s="7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7" t="n"/>
      <c r="K580" s="6">
        <f>IF(A580="","",IF(J580="","N","Y"))</f>
        <v/>
      </c>
      <c r="L580" s="6" t="n"/>
      <c r="M580" s="6" t="n"/>
      <c r="N580" s="6">
        <f>IF(A580="","",MONTH(A580))</f>
        <v/>
      </c>
      <c r="O580" s="6">
        <f>IF(A580="","",YEAR(A580))</f>
        <v/>
      </c>
    </row>
    <row r="581">
      <c r="A581" s="10" t="n"/>
      <c r="B581" s="9" t="n"/>
      <c r="C581" s="9" t="n"/>
      <c r="D581" s="9" t="n"/>
      <c r="E581" s="9" t="n"/>
      <c r="F581" s="9" t="n"/>
      <c r="G581" s="9" t="n"/>
      <c r="H581" s="9" t="n"/>
      <c r="I581" s="9" t="n"/>
      <c r="J581" s="10" t="n"/>
      <c r="K581" s="9">
        <f>IF(A581="","",IF(J581="","N","Y"))</f>
        <v/>
      </c>
      <c r="L581" s="9" t="n"/>
      <c r="M581" s="9" t="n"/>
      <c r="N581" s="9">
        <f>IF(A581="","",MONTH(A581))</f>
        <v/>
      </c>
      <c r="O581" s="9">
        <f>IF(A581="","",YEAR(A581))</f>
        <v/>
      </c>
    </row>
    <row r="582">
      <c r="A582" s="7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7" t="n"/>
      <c r="K582" s="6">
        <f>IF(A582="","",IF(J582="","N","Y"))</f>
        <v/>
      </c>
      <c r="L582" s="6" t="n"/>
      <c r="M582" s="6" t="n"/>
      <c r="N582" s="6">
        <f>IF(A582="","",MONTH(A582))</f>
        <v/>
      </c>
      <c r="O582" s="6">
        <f>IF(A582="","",YEAR(A582))</f>
        <v/>
      </c>
    </row>
    <row r="583">
      <c r="A583" s="10" t="n"/>
      <c r="B583" s="9" t="n"/>
      <c r="C583" s="9" t="n"/>
      <c r="D583" s="9" t="n"/>
      <c r="E583" s="9" t="n"/>
      <c r="F583" s="9" t="n"/>
      <c r="G583" s="9" t="n"/>
      <c r="H583" s="9" t="n"/>
      <c r="I583" s="9" t="n"/>
      <c r="J583" s="10" t="n"/>
      <c r="K583" s="9">
        <f>IF(A583="","",IF(J583="","N","Y"))</f>
        <v/>
      </c>
      <c r="L583" s="9" t="n"/>
      <c r="M583" s="9" t="n"/>
      <c r="N583" s="9">
        <f>IF(A583="","",MONTH(A583))</f>
        <v/>
      </c>
      <c r="O583" s="9">
        <f>IF(A583="","",YEAR(A583))</f>
        <v/>
      </c>
    </row>
    <row r="584">
      <c r="A584" s="7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7" t="n"/>
      <c r="K584" s="6">
        <f>IF(A584="","",IF(J584="","N","Y"))</f>
        <v/>
      </c>
      <c r="L584" s="6" t="n"/>
      <c r="M584" s="6" t="n"/>
      <c r="N584" s="6">
        <f>IF(A584="","",MONTH(A584))</f>
        <v/>
      </c>
      <c r="O584" s="6">
        <f>IF(A584="","",YEAR(A584))</f>
        <v/>
      </c>
    </row>
    <row r="585">
      <c r="A585" s="10" t="n"/>
      <c r="B585" s="9" t="n"/>
      <c r="C585" s="9" t="n"/>
      <c r="D585" s="9" t="n"/>
      <c r="E585" s="9" t="n"/>
      <c r="F585" s="9" t="n"/>
      <c r="G585" s="9" t="n"/>
      <c r="H585" s="9" t="n"/>
      <c r="I585" s="9" t="n"/>
      <c r="J585" s="10" t="n"/>
      <c r="K585" s="9">
        <f>IF(A585="","",IF(J585="","N","Y"))</f>
        <v/>
      </c>
      <c r="L585" s="9" t="n"/>
      <c r="M585" s="9" t="n"/>
      <c r="N585" s="9">
        <f>IF(A585="","",MONTH(A585))</f>
        <v/>
      </c>
      <c r="O585" s="9">
        <f>IF(A585="","",YEAR(A585))</f>
        <v/>
      </c>
    </row>
    <row r="586">
      <c r="A586" s="7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7" t="n"/>
      <c r="K586" s="6">
        <f>IF(A586="","",IF(J586="","N","Y"))</f>
        <v/>
      </c>
      <c r="L586" s="6" t="n"/>
      <c r="M586" s="6" t="n"/>
      <c r="N586" s="6">
        <f>IF(A586="","",MONTH(A586))</f>
        <v/>
      </c>
      <c r="O586" s="6">
        <f>IF(A586="","",YEAR(A586))</f>
        <v/>
      </c>
    </row>
    <row r="587">
      <c r="A587" s="10" t="n"/>
      <c r="B587" s="9" t="n"/>
      <c r="C587" s="9" t="n"/>
      <c r="D587" s="9" t="n"/>
      <c r="E587" s="9" t="n"/>
      <c r="F587" s="9" t="n"/>
      <c r="G587" s="9" t="n"/>
      <c r="H587" s="9" t="n"/>
      <c r="I587" s="9" t="n"/>
      <c r="J587" s="10" t="n"/>
      <c r="K587" s="9">
        <f>IF(A587="","",IF(J587="","N","Y"))</f>
        <v/>
      </c>
      <c r="L587" s="9" t="n"/>
      <c r="M587" s="9" t="n"/>
      <c r="N587" s="9">
        <f>IF(A587="","",MONTH(A587))</f>
        <v/>
      </c>
      <c r="O587" s="9">
        <f>IF(A587="","",YEAR(A587))</f>
        <v/>
      </c>
    </row>
    <row r="588">
      <c r="A588" s="7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7" t="n"/>
      <c r="K588" s="6">
        <f>IF(A588="","",IF(J588="","N","Y"))</f>
        <v/>
      </c>
      <c r="L588" s="6" t="n"/>
      <c r="M588" s="6" t="n"/>
      <c r="N588" s="6">
        <f>IF(A588="","",MONTH(A588))</f>
        <v/>
      </c>
      <c r="O588" s="6">
        <f>IF(A588="","",YEAR(A588))</f>
        <v/>
      </c>
    </row>
    <row r="589">
      <c r="A589" s="10" t="n"/>
      <c r="B589" s="9" t="n"/>
      <c r="C589" s="9" t="n"/>
      <c r="D589" s="9" t="n"/>
      <c r="E589" s="9" t="n"/>
      <c r="F589" s="9" t="n"/>
      <c r="G589" s="9" t="n"/>
      <c r="H589" s="9" t="n"/>
      <c r="I589" s="9" t="n"/>
      <c r="J589" s="10" t="n"/>
      <c r="K589" s="9">
        <f>IF(A589="","",IF(J589="","N","Y"))</f>
        <v/>
      </c>
      <c r="L589" s="9" t="n"/>
      <c r="M589" s="9" t="n"/>
      <c r="N589" s="9">
        <f>IF(A589="","",MONTH(A589))</f>
        <v/>
      </c>
      <c r="O589" s="9">
        <f>IF(A589="","",YEAR(A589))</f>
        <v/>
      </c>
    </row>
    <row r="590">
      <c r="A590" s="7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7" t="n"/>
      <c r="K590" s="6">
        <f>IF(A590="","",IF(J590="","N","Y"))</f>
        <v/>
      </c>
      <c r="L590" s="6" t="n"/>
      <c r="M590" s="6" t="n"/>
      <c r="N590" s="6">
        <f>IF(A590="","",MONTH(A590))</f>
        <v/>
      </c>
      <c r="O590" s="6">
        <f>IF(A590="","",YEAR(A590))</f>
        <v/>
      </c>
    </row>
    <row r="591">
      <c r="A591" s="10" t="n"/>
      <c r="B591" s="9" t="n"/>
      <c r="C591" s="9" t="n"/>
      <c r="D591" s="9" t="n"/>
      <c r="E591" s="9" t="n"/>
      <c r="F591" s="9" t="n"/>
      <c r="G591" s="9" t="n"/>
      <c r="H591" s="9" t="n"/>
      <c r="I591" s="9" t="n"/>
      <c r="J591" s="10" t="n"/>
      <c r="K591" s="9">
        <f>IF(A591="","",IF(J591="","N","Y"))</f>
        <v/>
      </c>
      <c r="L591" s="9" t="n"/>
      <c r="M591" s="9" t="n"/>
      <c r="N591" s="9">
        <f>IF(A591="","",MONTH(A591))</f>
        <v/>
      </c>
      <c r="O591" s="9">
        <f>IF(A591="","",YEAR(A591))</f>
        <v/>
      </c>
    </row>
    <row r="592">
      <c r="A592" s="7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7" t="n"/>
      <c r="K592" s="6">
        <f>IF(A592="","",IF(J592="","N","Y"))</f>
        <v/>
      </c>
      <c r="L592" s="6" t="n"/>
      <c r="M592" s="6" t="n"/>
      <c r="N592" s="6">
        <f>IF(A592="","",MONTH(A592))</f>
        <v/>
      </c>
      <c r="O592" s="6">
        <f>IF(A592="","",YEAR(A592))</f>
        <v/>
      </c>
    </row>
    <row r="593">
      <c r="A593" s="10" t="n"/>
      <c r="B593" s="9" t="n"/>
      <c r="C593" s="9" t="n"/>
      <c r="D593" s="9" t="n"/>
      <c r="E593" s="9" t="n"/>
      <c r="F593" s="9" t="n"/>
      <c r="G593" s="9" t="n"/>
      <c r="H593" s="9" t="n"/>
      <c r="I593" s="9" t="n"/>
      <c r="J593" s="10" t="n"/>
      <c r="K593" s="9">
        <f>IF(A593="","",IF(J593="","N","Y"))</f>
        <v/>
      </c>
      <c r="L593" s="9" t="n"/>
      <c r="M593" s="9" t="n"/>
      <c r="N593" s="9">
        <f>IF(A593="","",MONTH(A593))</f>
        <v/>
      </c>
      <c r="O593" s="9">
        <f>IF(A593="","",YEAR(A593))</f>
        <v/>
      </c>
    </row>
    <row r="594">
      <c r="A594" s="7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7" t="n"/>
      <c r="K594" s="6">
        <f>IF(A594="","",IF(J594="","N","Y"))</f>
        <v/>
      </c>
      <c r="L594" s="6" t="n"/>
      <c r="M594" s="6" t="n"/>
      <c r="N594" s="6">
        <f>IF(A594="","",MONTH(A594))</f>
        <v/>
      </c>
      <c r="O594" s="6">
        <f>IF(A594="","",YEAR(A594))</f>
        <v/>
      </c>
    </row>
    <row r="595">
      <c r="A595" s="10" t="n"/>
      <c r="B595" s="9" t="n"/>
      <c r="C595" s="9" t="n"/>
      <c r="D595" s="9" t="n"/>
      <c r="E595" s="9" t="n"/>
      <c r="F595" s="9" t="n"/>
      <c r="G595" s="9" t="n"/>
      <c r="H595" s="9" t="n"/>
      <c r="I595" s="9" t="n"/>
      <c r="J595" s="10" t="n"/>
      <c r="K595" s="9">
        <f>IF(A595="","",IF(J595="","N","Y"))</f>
        <v/>
      </c>
      <c r="L595" s="9" t="n"/>
      <c r="M595" s="9" t="n"/>
      <c r="N595" s="9">
        <f>IF(A595="","",MONTH(A595))</f>
        <v/>
      </c>
      <c r="O595" s="9">
        <f>IF(A595="","",YEAR(A595))</f>
        <v/>
      </c>
    </row>
    <row r="596">
      <c r="A596" s="7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7" t="n"/>
      <c r="K596" s="6">
        <f>IF(A596="","",IF(J596="","N","Y"))</f>
        <v/>
      </c>
      <c r="L596" s="6" t="n"/>
      <c r="M596" s="6" t="n"/>
      <c r="N596" s="6">
        <f>IF(A596="","",MONTH(A596))</f>
        <v/>
      </c>
      <c r="O596" s="6">
        <f>IF(A596="","",YEAR(A596))</f>
        <v/>
      </c>
    </row>
    <row r="597">
      <c r="A597" s="10" t="n"/>
      <c r="B597" s="9" t="n"/>
      <c r="C597" s="9" t="n"/>
      <c r="D597" s="9" t="n"/>
      <c r="E597" s="9" t="n"/>
      <c r="F597" s="9" t="n"/>
      <c r="G597" s="9" t="n"/>
      <c r="H597" s="9" t="n"/>
      <c r="I597" s="9" t="n"/>
      <c r="J597" s="10" t="n"/>
      <c r="K597" s="9">
        <f>IF(A597="","",IF(J597="","N","Y"))</f>
        <v/>
      </c>
      <c r="L597" s="9" t="n"/>
      <c r="M597" s="9" t="n"/>
      <c r="N597" s="9">
        <f>IF(A597="","",MONTH(A597))</f>
        <v/>
      </c>
      <c r="O597" s="9">
        <f>IF(A597="","",YEAR(A597))</f>
        <v/>
      </c>
    </row>
    <row r="598">
      <c r="A598" s="7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7" t="n"/>
      <c r="K598" s="6">
        <f>IF(A598="","",IF(J598="","N","Y"))</f>
        <v/>
      </c>
      <c r="L598" s="6" t="n"/>
      <c r="M598" s="6" t="n"/>
      <c r="N598" s="6">
        <f>IF(A598="","",MONTH(A598))</f>
        <v/>
      </c>
      <c r="O598" s="6">
        <f>IF(A598="","",YEAR(A598))</f>
        <v/>
      </c>
    </row>
    <row r="599">
      <c r="A599" s="10" t="n"/>
      <c r="B599" s="9" t="n"/>
      <c r="C599" s="9" t="n"/>
      <c r="D599" s="9" t="n"/>
      <c r="E599" s="9" t="n"/>
      <c r="F599" s="9" t="n"/>
      <c r="G599" s="9" t="n"/>
      <c r="H599" s="9" t="n"/>
      <c r="I599" s="9" t="n"/>
      <c r="J599" s="10" t="n"/>
      <c r="K599" s="9">
        <f>IF(A599="","",IF(J599="","N","Y"))</f>
        <v/>
      </c>
      <c r="L599" s="9" t="n"/>
      <c r="M599" s="9" t="n"/>
      <c r="N599" s="9">
        <f>IF(A599="","",MONTH(A599))</f>
        <v/>
      </c>
      <c r="O599" s="9">
        <f>IF(A599="","",YEAR(A599))</f>
        <v/>
      </c>
    </row>
    <row r="600">
      <c r="A600" s="7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7" t="n"/>
      <c r="K600" s="6">
        <f>IF(A600="","",IF(J600="","N","Y"))</f>
        <v/>
      </c>
      <c r="L600" s="6" t="n"/>
      <c r="M600" s="6" t="n"/>
      <c r="N600" s="6">
        <f>IF(A600="","",MONTH(A600))</f>
        <v/>
      </c>
      <c r="O600" s="6">
        <f>IF(A600="","",YEAR(A600))</f>
        <v/>
      </c>
    </row>
    <row r="601">
      <c r="A601" s="10" t="n"/>
      <c r="B601" s="9" t="n"/>
      <c r="C601" s="9" t="n"/>
      <c r="D601" s="9" t="n"/>
      <c r="E601" s="9" t="n"/>
      <c r="F601" s="9" t="n"/>
      <c r="G601" s="9" t="n"/>
      <c r="H601" s="9" t="n"/>
      <c r="I601" s="9" t="n"/>
      <c r="J601" s="10" t="n"/>
      <c r="K601" s="9">
        <f>IF(A601="","",IF(J601="","N","Y"))</f>
        <v/>
      </c>
      <c r="L601" s="9" t="n"/>
      <c r="M601" s="9" t="n"/>
      <c r="N601" s="9">
        <f>IF(A601="","",MONTH(A601))</f>
        <v/>
      </c>
      <c r="O601" s="9">
        <f>IF(A601="","",YEAR(A601))</f>
        <v/>
      </c>
    </row>
  </sheetData>
  <conditionalFormatting sqref="G2:G601">
    <cfRule type="cellIs" priority="1" operator="lessThanOrEqual" dxfId="0">
      <formula>3</formula>
    </cfRule>
  </conditionalFormatting>
  <dataValidations count="3">
    <dataValidation sqref="C2:C601" showDropDown="0" showInputMessage="0" showErrorMessage="0" allowBlank="1" type="list">
      <formula1>"S,F,R,FF"</formula1>
    </dataValidation>
    <dataValidation sqref="G2:G601" showDropDown="0" showInputMessage="0" showErrorMessage="0" allowBlank="1" type="list">
      <formula1>"1,2,3,4,5"</formula1>
    </dataValidation>
    <dataValidation sqref="H2:H601" showDropDown="0" showInputMessage="0" showErrorMessage="0" allowBlank="1" type="list">
      <formula1>"W,H,O,S,A,C,M,F"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5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>
      <c r="A1" s="1" t="inlineStr">
        <is>
          <t>MONTHLY DASHBOARD (Tablero mensual)</t>
        </is>
      </c>
    </row>
    <row r="3">
      <c r="A3" s="11" t="inlineStr">
        <is>
          <t>Month (1–12)</t>
        </is>
      </c>
      <c r="B3" s="12" t="n">
        <v>1</v>
      </c>
    </row>
    <row r="4">
      <c r="A4" s="11" t="inlineStr">
        <is>
          <t>Year</t>
        </is>
      </c>
      <c r="B4" s="12" t="n">
        <v>2026</v>
      </c>
    </row>
    <row r="6">
      <c r="A6" s="11" t="inlineStr">
        <is>
          <t>TOTAL APPOINTMENTS</t>
        </is>
      </c>
      <c r="B6" s="13">
        <f>COUNTIFS(VISITS!$N$2:$N$601,$B$3,VISITS!$O$2:$O$601,$B$4)</f>
        <v/>
      </c>
    </row>
    <row r="7">
      <c r="A7" s="11" t="inlineStr">
        <is>
          <t>NEW SETS (S)</t>
        </is>
      </c>
      <c r="B7" s="13">
        <f>COUNTIFS(VISITS!$N$2:$N$601,$B$3,VISITS!$O$2:$O$601,$B$4,VISITS!$C$2:$C$601,"S")</f>
        <v/>
      </c>
    </row>
    <row r="8">
      <c r="A8" s="11" t="inlineStr">
        <is>
          <t>FILLS (F)</t>
        </is>
      </c>
      <c r="B8" s="13">
        <f>COUNTIFS(VISITS!$N$2:$N$601,$B$3,VISITS!$O$2:$O$601,$B$4,VISITS!$C$2:$C$601,"F")</f>
        <v/>
      </c>
    </row>
    <row r="9">
      <c r="A9" s="11" t="inlineStr">
        <is>
          <t>REMOVALS (R)</t>
        </is>
      </c>
      <c r="B9" s="13">
        <f>COUNTIFS(VISITS!$N$2:$N$601,$B$3,VISITS!$O$2:$O$601,$B$4,VISITS!$C$2:$C$601,"R")</f>
        <v/>
      </c>
    </row>
    <row r="10">
      <c r="A10" s="11" t="inlineStr">
        <is>
          <t>FOREIGN FILLS (FF)</t>
        </is>
      </c>
      <c r="B10" s="13">
        <f>COUNTIFS(VISITS!$N$2:$N$601,$B$3,VISITS!$O$2:$O$601,$B$4,VISITS!$C$2:$C$601,"FF")</f>
        <v/>
      </c>
    </row>
    <row r="11">
      <c r="A11" s="11" t="inlineStr">
        <is>
          <t>REBOOKED (Y)</t>
        </is>
      </c>
      <c r="B11" s="13">
        <f>COUNTIFS(VISITS!$N$2:$N$601,$B$3,VISITS!$O$2:$O$601,$B$4,VISITS!$K$2:$K$601,"Y")</f>
        <v/>
      </c>
    </row>
    <row r="12">
      <c r="A12" s="11" t="inlineStr">
        <is>
          <t>REBOOKING RATE %  = rebooked ÷ appointments × 100</t>
        </is>
      </c>
      <c r="B12" s="13">
        <f>IFERROR(ROUND(B11/B6*100,1),"")</f>
        <v/>
      </c>
    </row>
    <row r="13">
      <c r="A13" s="11" t="inlineStr">
        <is>
          <t>AVG RETENTION /5  = sum of RET ÷ scored visits</t>
        </is>
      </c>
      <c r="B13" s="13">
        <f>IFERROR(ROUND(AVERAGEIFS(VISITS!$G$2:$G$601,VISITS!$N$2:$N$601,$B$3,VISITS!$O$2:$O$601,$B$4),2),"")</f>
        <v/>
      </c>
    </row>
    <row r="14">
      <c r="A14" s="11" t="inlineStr">
        <is>
          <t>REVENUE $</t>
        </is>
      </c>
      <c r="B14" s="13">
        <f>SUMIFS(VISITS!$L$2:$L$601,VISITS!$N$2:$N$601,$B$3,VISITS!$O$2:$O$601,$B$4)</f>
        <v/>
      </c>
    </row>
    <row r="15">
      <c r="A15" s="11" t="inlineStr">
        <is>
          <t>SCORES: fives</t>
        </is>
      </c>
      <c r="B15" s="13">
        <f>COUNTIFS(VISITS!$N$2:$N$601,$B$3,VISITS!$O$2:$O$601,$B$4,VISITS!$G$2:$G$601,5)</f>
        <v/>
      </c>
    </row>
    <row r="16">
      <c r="A16" s="11" t="inlineStr">
        <is>
          <t>SCORES: fours</t>
        </is>
      </c>
      <c r="B16" s="13">
        <f>COUNTIFS(VISITS!$N$2:$N$601,$B$3,VISITS!$O$2:$O$601,$B$4,VISITS!$G$2:$G$601,4)</f>
        <v/>
      </c>
    </row>
    <row r="17">
      <c r="A17" s="11" t="inlineStr">
        <is>
          <t>SCORES: threes</t>
        </is>
      </c>
      <c r="B17" s="13">
        <f>COUNTIFS(VISITS!$N$2:$N$601,$B$3,VISITS!$O$2:$O$601,$B$4,VISITS!$G$2:$G$601,3)</f>
        <v/>
      </c>
    </row>
    <row r="18">
      <c r="A18" s="11" t="inlineStr">
        <is>
          <t>SCORES: twos &amp; ones</t>
        </is>
      </c>
      <c r="B18" s="13">
        <f>COUNTIFS(VISITS!$N$2:$N$601,$B$3,VISITS!$O$2:$O$601,$B$4,VISITS!$G$2:$G$601,"&lt;=2")</f>
        <v/>
      </c>
    </row>
    <row r="20">
      <c r="A20" s="11" t="inlineStr">
        <is>
          <t>CAUSE CODES THIS MONTH — the biggest number is next month’s project (book p9)</t>
        </is>
      </c>
    </row>
    <row r="21">
      <c r="A21" s="14" t="inlineStr">
        <is>
          <t>W</t>
        </is>
      </c>
      <c r="B21" s="14" t="inlineStr">
        <is>
          <t>H</t>
        </is>
      </c>
      <c r="C21" s="14" t="inlineStr">
        <is>
          <t>O</t>
        </is>
      </c>
      <c r="D21" s="14" t="inlineStr">
        <is>
          <t>S</t>
        </is>
      </c>
      <c r="E21" s="14" t="inlineStr">
        <is>
          <t>A</t>
        </is>
      </c>
      <c r="F21" s="14" t="inlineStr">
        <is>
          <t>C</t>
        </is>
      </c>
      <c r="G21" s="14" t="inlineStr">
        <is>
          <t>M</t>
        </is>
      </c>
      <c r="H21" s="14" t="inlineStr">
        <is>
          <t>F</t>
        </is>
      </c>
    </row>
    <row r="22">
      <c r="A22" s="15">
        <f>COUNTIFS(VISITS!$N$2:$N$601,$B$3,VISITS!$O$2:$O$601,$B$4,VISITS!$H$2:$H$601,"W")</f>
        <v/>
      </c>
      <c r="B22" s="15">
        <f>COUNTIFS(VISITS!$N$2:$N$601,$B$3,VISITS!$O$2:$O$601,$B$4,VISITS!$H$2:$H$601,"H")</f>
        <v/>
      </c>
      <c r="C22" s="15">
        <f>COUNTIFS(VISITS!$N$2:$N$601,$B$3,VISITS!$O$2:$O$601,$B$4,VISITS!$H$2:$H$601,"O")</f>
        <v/>
      </c>
      <c r="D22" s="15">
        <f>COUNTIFS(VISITS!$N$2:$N$601,$B$3,VISITS!$O$2:$O$601,$B$4,VISITS!$H$2:$H$601,"S")</f>
        <v/>
      </c>
      <c r="E22" s="15">
        <f>COUNTIFS(VISITS!$N$2:$N$601,$B$3,VISITS!$O$2:$O$601,$B$4,VISITS!$H$2:$H$601,"A")</f>
        <v/>
      </c>
      <c r="F22" s="15">
        <f>COUNTIFS(VISITS!$N$2:$N$601,$B$3,VISITS!$O$2:$O$601,$B$4,VISITS!$H$2:$H$601,"C")</f>
        <v/>
      </c>
      <c r="G22" s="15">
        <f>COUNTIFS(VISITS!$N$2:$N$601,$B$3,VISITS!$O$2:$O$601,$B$4,VISITS!$H$2:$H$601,"M")</f>
        <v/>
      </c>
      <c r="H22" s="15">
        <f>COUNTIFS(VISITS!$N$2:$N$601,$B$3,VISITS!$O$2:$O$601,$B$4,VISITS!$H$2:$H$601,"F")</f>
        <v/>
      </c>
    </row>
    <row r="24">
      <c r="A24" s="11" t="inlineStr">
        <is>
          <t>LOTS USED vs RETENTION — one lot dragging? verdict on the LOTS sheet (book p11)</t>
        </is>
      </c>
    </row>
    <row r="25">
      <c r="A25" s="14" t="inlineStr">
        <is>
          <t>Lot #</t>
        </is>
      </c>
      <c r="B25" s="14" t="inlineStr">
        <is>
          <t>Visits</t>
        </is>
      </c>
      <c r="C25" s="14" t="inlineStr">
        <is>
          <t>Avg RET</t>
        </is>
      </c>
    </row>
    <row r="26">
      <c r="A26" s="9" t="n"/>
      <c r="B26" s="9">
        <f>IF(A26="","",COUNTIFS(VISITS!$N$2:$N$601,$B$3,VISITS!$O$2:$O$601,$B$4,VISITS!$E$2:$E$601,A26))</f>
        <v/>
      </c>
      <c r="C26" s="9">
        <f>IF(A26="","",IFERROR(ROUND(AVERAGEIFS(VISITS!$G$2:$G$601,VISITS!$N$2:$N$601,$B$3,VISITS!$O$2:$O$601,$B$4,VISITS!$E$2:$E$601,A26),2),""))</f>
        <v/>
      </c>
    </row>
    <row r="27">
      <c r="A27" s="9" t="n"/>
      <c r="B27" s="9">
        <f>IF(A27="","",COUNTIFS(VISITS!$N$2:$N$601,$B$3,VISITS!$O$2:$O$601,$B$4,VISITS!$E$2:$E$601,A27))</f>
        <v/>
      </c>
      <c r="C27" s="9">
        <f>IF(A27="","",IFERROR(ROUND(AVERAGEIFS(VISITS!$G$2:$G$601,VISITS!$N$2:$N$601,$B$3,VISITS!$O$2:$O$601,$B$4,VISITS!$E$2:$E$601,A27),2),""))</f>
        <v/>
      </c>
    </row>
    <row r="28">
      <c r="A28" s="9" t="n"/>
      <c r="B28" s="9">
        <f>IF(A28="","",COUNTIFS(VISITS!$N$2:$N$601,$B$3,VISITS!$O$2:$O$601,$B$4,VISITS!$E$2:$E$601,A28))</f>
        <v/>
      </c>
      <c r="C28" s="9">
        <f>IF(A28="","",IFERROR(ROUND(AVERAGEIFS(VISITS!$G$2:$G$601,VISITS!$N$2:$N$601,$B$3,VISITS!$O$2:$O$601,$B$4,VISITS!$E$2:$E$601,A28),2),""))</f>
        <v/>
      </c>
    </row>
    <row r="29">
      <c r="A29" s="9" t="n"/>
      <c r="B29" s="9">
        <f>IF(A29="","",COUNTIFS(VISITS!$N$2:$N$601,$B$3,VISITS!$O$2:$O$601,$B$4,VISITS!$E$2:$E$601,A29))</f>
        <v/>
      </c>
      <c r="C29" s="9">
        <f>IF(A29="","",IFERROR(ROUND(AVERAGEIFS(VISITS!$G$2:$G$601,VISITS!$N$2:$N$601,$B$3,VISITS!$O$2:$O$601,$B$4,VISITS!$E$2:$E$601,A29),2),""))</f>
        <v/>
      </c>
    </row>
    <row r="30">
      <c r="A30" s="9" t="n"/>
      <c r="B30" s="9">
        <f>IF(A30="","",COUNTIFS(VISITS!$N$2:$N$601,$B$3,VISITS!$O$2:$O$601,$B$4,VISITS!$E$2:$E$601,A30))</f>
        <v/>
      </c>
      <c r="C30" s="9">
        <f>IF(A30="","",IFERROR(ROUND(AVERAGEIFS(VISITS!$G$2:$G$601,VISITS!$N$2:$N$601,$B$3,VISITS!$O$2:$O$601,$B$4,VISITS!$E$2:$E$601,A30),2),""))</f>
        <v/>
      </c>
    </row>
    <row r="31">
      <c r="A31" s="9" t="n"/>
      <c r="B31" s="9">
        <f>IF(A31="","",COUNTIFS(VISITS!$N$2:$N$601,$B$3,VISITS!$O$2:$O$601,$B$4,VISITS!$E$2:$E$601,A31))</f>
        <v/>
      </c>
      <c r="C31" s="9">
        <f>IF(A31="","",IFERROR(ROUND(AVERAGEIFS(VISITS!$G$2:$G$601,VISITS!$N$2:$N$601,$B$3,VISITS!$O$2:$O$601,$B$4,VISITS!$E$2:$E$601,A31),2),""))</f>
        <v/>
      </c>
    </row>
    <row r="32">
      <c r="A32" s="3" t="inlineStr">
        <is>
          <t>Type up to six lot numbers used this month in column 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1" customWidth="1" min="3" max="3"/>
    <col width="11" customWidth="1" min="4" max="4"/>
    <col width="20" customWidth="1" min="5" max="5"/>
    <col width="8" customWidth="1" min="6" max="6"/>
    <col width="12" customWidth="1" min="7" max="7"/>
    <col width="22" customWidth="1" min="8" max="8"/>
    <col width="30" customWidth="1" min="9" max="9"/>
  </cols>
  <sheetData>
    <row r="1">
      <c r="A1" s="4" t="inlineStr">
        <is>
          <t>Adhesive</t>
        </is>
      </c>
      <c r="B1" s="4" t="inlineStr">
        <is>
          <t>Lot #</t>
        </is>
      </c>
      <c r="C1" s="4" t="inlineStr">
        <is>
          <t>Opened</t>
        </is>
      </c>
      <c r="D1" s="4" t="inlineStr">
        <is>
          <t>Replace by</t>
        </is>
      </c>
      <c r="E1" s="4" t="inlineStr">
        <is>
          <t>Room it lived in (RH / °)</t>
        </is>
      </c>
      <c r="F1" s="4" t="inlineStr">
        <is>
          <t>Visits</t>
        </is>
      </c>
      <c r="G1" s="4" t="inlineStr">
        <is>
          <t>Avg RET (all clients)</t>
        </is>
      </c>
      <c r="H1" s="4" t="inlineStr">
        <is>
          <t>Verdict KEEP / SHAKE / BIN</t>
        </is>
      </c>
      <c r="I1" s="4" t="inlineStr">
        <is>
          <t>Note</t>
        </is>
      </c>
    </row>
    <row r="2">
      <c r="A2" s="6" t="n"/>
      <c r="B2" s="6" t="n"/>
      <c r="C2" s="7" t="n"/>
      <c r="D2" s="7" t="n"/>
      <c r="E2" s="6" t="n"/>
      <c r="F2" s="6">
        <f>IF(B2="","",COUNTIF(VISITS!$E$2:$E$601,B2))</f>
        <v/>
      </c>
      <c r="G2" s="6">
        <f>IF(B2="","",IFERROR(ROUND(AVERAGEIF(VISITS!$E$2:$E$601,B2,VISITS!$G$2:$G$601),2),""))</f>
        <v/>
      </c>
      <c r="H2" s="6" t="n"/>
      <c r="I2" s="6" t="n"/>
    </row>
    <row r="3">
      <c r="A3" s="9" t="n"/>
      <c r="B3" s="9" t="n"/>
      <c r="C3" s="10" t="n"/>
      <c r="D3" s="10" t="n"/>
      <c r="E3" s="9" t="n"/>
      <c r="F3" s="9">
        <f>IF(B3="","",COUNTIF(VISITS!$E$2:$E$601,B3))</f>
        <v/>
      </c>
      <c r="G3" s="9">
        <f>IF(B3="","",IFERROR(ROUND(AVERAGEIF(VISITS!$E$2:$E$601,B3,VISITS!$G$2:$G$601),2),""))</f>
        <v/>
      </c>
      <c r="H3" s="9" t="n"/>
      <c r="I3" s="9" t="n"/>
    </row>
    <row r="4">
      <c r="A4" s="6" t="n"/>
      <c r="B4" s="6" t="n"/>
      <c r="C4" s="7" t="n"/>
      <c r="D4" s="7" t="n"/>
      <c r="E4" s="6" t="n"/>
      <c r="F4" s="6">
        <f>IF(B4="","",COUNTIF(VISITS!$E$2:$E$601,B4))</f>
        <v/>
      </c>
      <c r="G4" s="6">
        <f>IF(B4="","",IFERROR(ROUND(AVERAGEIF(VISITS!$E$2:$E$601,B4,VISITS!$G$2:$G$601),2),""))</f>
        <v/>
      </c>
      <c r="H4" s="6" t="n"/>
      <c r="I4" s="6" t="n"/>
    </row>
    <row r="5">
      <c r="A5" s="9" t="n"/>
      <c r="B5" s="9" t="n"/>
      <c r="C5" s="10" t="n"/>
      <c r="D5" s="10" t="n"/>
      <c r="E5" s="9" t="n"/>
      <c r="F5" s="9">
        <f>IF(B5="","",COUNTIF(VISITS!$E$2:$E$601,B5))</f>
        <v/>
      </c>
      <c r="G5" s="9">
        <f>IF(B5="","",IFERROR(ROUND(AVERAGEIF(VISITS!$E$2:$E$601,B5,VISITS!$G$2:$G$601),2),""))</f>
        <v/>
      </c>
      <c r="H5" s="9" t="n"/>
      <c r="I5" s="9" t="n"/>
    </row>
    <row r="6">
      <c r="A6" s="6" t="n"/>
      <c r="B6" s="6" t="n"/>
      <c r="C6" s="7" t="n"/>
      <c r="D6" s="7" t="n"/>
      <c r="E6" s="6" t="n"/>
      <c r="F6" s="6">
        <f>IF(B6="","",COUNTIF(VISITS!$E$2:$E$601,B6))</f>
        <v/>
      </c>
      <c r="G6" s="6">
        <f>IF(B6="","",IFERROR(ROUND(AVERAGEIF(VISITS!$E$2:$E$601,B6,VISITS!$G$2:$G$601),2),""))</f>
        <v/>
      </c>
      <c r="H6" s="6" t="n"/>
      <c r="I6" s="6" t="n"/>
    </row>
    <row r="7">
      <c r="A7" s="9" t="n"/>
      <c r="B7" s="9" t="n"/>
      <c r="C7" s="10" t="n"/>
      <c r="D7" s="10" t="n"/>
      <c r="E7" s="9" t="n"/>
      <c r="F7" s="9">
        <f>IF(B7="","",COUNTIF(VISITS!$E$2:$E$601,B7))</f>
        <v/>
      </c>
      <c r="G7" s="9">
        <f>IF(B7="","",IFERROR(ROUND(AVERAGEIF(VISITS!$E$2:$E$601,B7,VISITS!$G$2:$G$601),2),""))</f>
        <v/>
      </c>
      <c r="H7" s="9" t="n"/>
      <c r="I7" s="9" t="n"/>
    </row>
    <row r="8">
      <c r="A8" s="6" t="n"/>
      <c r="B8" s="6" t="n"/>
      <c r="C8" s="7" t="n"/>
      <c r="D8" s="7" t="n"/>
      <c r="E8" s="6" t="n"/>
      <c r="F8" s="6">
        <f>IF(B8="","",COUNTIF(VISITS!$E$2:$E$601,B8))</f>
        <v/>
      </c>
      <c r="G8" s="6">
        <f>IF(B8="","",IFERROR(ROUND(AVERAGEIF(VISITS!$E$2:$E$601,B8,VISITS!$G$2:$G$601),2),""))</f>
        <v/>
      </c>
      <c r="H8" s="6" t="n"/>
      <c r="I8" s="6" t="n"/>
    </row>
    <row r="9">
      <c r="A9" s="9" t="n"/>
      <c r="B9" s="9" t="n"/>
      <c r="C9" s="10" t="n"/>
      <c r="D9" s="10" t="n"/>
      <c r="E9" s="9" t="n"/>
      <c r="F9" s="9">
        <f>IF(B9="","",COUNTIF(VISITS!$E$2:$E$601,B9))</f>
        <v/>
      </c>
      <c r="G9" s="9">
        <f>IF(B9="","",IFERROR(ROUND(AVERAGEIF(VISITS!$E$2:$E$601,B9,VISITS!$G$2:$G$601),2),""))</f>
        <v/>
      </c>
      <c r="H9" s="9" t="n"/>
      <c r="I9" s="9" t="n"/>
    </row>
    <row r="10">
      <c r="A10" s="6" t="n"/>
      <c r="B10" s="6" t="n"/>
      <c r="C10" s="7" t="n"/>
      <c r="D10" s="7" t="n"/>
      <c r="E10" s="6" t="n"/>
      <c r="F10" s="6">
        <f>IF(B10="","",COUNTIF(VISITS!$E$2:$E$601,B10))</f>
        <v/>
      </c>
      <c r="G10" s="6">
        <f>IF(B10="","",IFERROR(ROUND(AVERAGEIF(VISITS!$E$2:$E$601,B10,VISITS!$G$2:$G$601),2),""))</f>
        <v/>
      </c>
      <c r="H10" s="6" t="n"/>
      <c r="I10" s="6" t="n"/>
    </row>
    <row r="11">
      <c r="A11" s="9" t="n"/>
      <c r="B11" s="9" t="n"/>
      <c r="C11" s="10" t="n"/>
      <c r="D11" s="10" t="n"/>
      <c r="E11" s="9" t="n"/>
      <c r="F11" s="9">
        <f>IF(B11="","",COUNTIF(VISITS!$E$2:$E$601,B11))</f>
        <v/>
      </c>
      <c r="G11" s="9">
        <f>IF(B11="","",IFERROR(ROUND(AVERAGEIF(VISITS!$E$2:$E$601,B11,VISITS!$G$2:$G$601),2),""))</f>
        <v/>
      </c>
      <c r="H11" s="9" t="n"/>
      <c r="I11" s="9" t="n"/>
    </row>
    <row r="12">
      <c r="A12" s="6" t="n"/>
      <c r="B12" s="6" t="n"/>
      <c r="C12" s="7" t="n"/>
      <c r="D12" s="7" t="n"/>
      <c r="E12" s="6" t="n"/>
      <c r="F12" s="6">
        <f>IF(B12="","",COUNTIF(VISITS!$E$2:$E$601,B12))</f>
        <v/>
      </c>
      <c r="G12" s="6">
        <f>IF(B12="","",IFERROR(ROUND(AVERAGEIF(VISITS!$E$2:$E$601,B12,VISITS!$G$2:$G$601),2),""))</f>
        <v/>
      </c>
      <c r="H12" s="6" t="n"/>
      <c r="I12" s="6" t="n"/>
    </row>
    <row r="13">
      <c r="A13" s="9" t="n"/>
      <c r="B13" s="9" t="n"/>
      <c r="C13" s="10" t="n"/>
      <c r="D13" s="10" t="n"/>
      <c r="E13" s="9" t="n"/>
      <c r="F13" s="9">
        <f>IF(B13="","",COUNTIF(VISITS!$E$2:$E$601,B13))</f>
        <v/>
      </c>
      <c r="G13" s="9">
        <f>IF(B13="","",IFERROR(ROUND(AVERAGEIF(VISITS!$E$2:$E$601,B13,VISITS!$G$2:$G$601),2),""))</f>
        <v/>
      </c>
      <c r="H13" s="9" t="n"/>
      <c r="I13" s="9" t="n"/>
    </row>
    <row r="14">
      <c r="A14" s="6" t="n"/>
      <c r="B14" s="6" t="n"/>
      <c r="C14" s="7" t="n"/>
      <c r="D14" s="7" t="n"/>
      <c r="E14" s="6" t="n"/>
      <c r="F14" s="6">
        <f>IF(B14="","",COUNTIF(VISITS!$E$2:$E$601,B14))</f>
        <v/>
      </c>
      <c r="G14" s="6">
        <f>IF(B14="","",IFERROR(ROUND(AVERAGEIF(VISITS!$E$2:$E$601,B14,VISITS!$G$2:$G$601),2),""))</f>
        <v/>
      </c>
      <c r="H14" s="6" t="n"/>
      <c r="I14" s="6" t="n"/>
    </row>
    <row r="15">
      <c r="A15" s="9" t="n"/>
      <c r="B15" s="9" t="n"/>
      <c r="C15" s="10" t="n"/>
      <c r="D15" s="10" t="n"/>
      <c r="E15" s="9" t="n"/>
      <c r="F15" s="9">
        <f>IF(B15="","",COUNTIF(VISITS!$E$2:$E$601,B15))</f>
        <v/>
      </c>
      <c r="G15" s="9">
        <f>IF(B15="","",IFERROR(ROUND(AVERAGEIF(VISITS!$E$2:$E$601,B15,VISITS!$G$2:$G$601),2),""))</f>
        <v/>
      </c>
      <c r="H15" s="9" t="n"/>
      <c r="I15" s="9" t="n"/>
    </row>
    <row r="16">
      <c r="A16" s="6" t="n"/>
      <c r="B16" s="6" t="n"/>
      <c r="C16" s="7" t="n"/>
      <c r="D16" s="7" t="n"/>
      <c r="E16" s="6" t="n"/>
      <c r="F16" s="6">
        <f>IF(B16="","",COUNTIF(VISITS!$E$2:$E$601,B16))</f>
        <v/>
      </c>
      <c r="G16" s="6">
        <f>IF(B16="","",IFERROR(ROUND(AVERAGEIF(VISITS!$E$2:$E$601,B16,VISITS!$G$2:$G$601),2),""))</f>
        <v/>
      </c>
      <c r="H16" s="6" t="n"/>
      <c r="I16" s="6" t="n"/>
    </row>
    <row r="17">
      <c r="A17" s="9" t="n"/>
      <c r="B17" s="9" t="n"/>
      <c r="C17" s="10" t="n"/>
      <c r="D17" s="10" t="n"/>
      <c r="E17" s="9" t="n"/>
      <c r="F17" s="9">
        <f>IF(B17="","",COUNTIF(VISITS!$E$2:$E$601,B17))</f>
        <v/>
      </c>
      <c r="G17" s="9">
        <f>IF(B17="","",IFERROR(ROUND(AVERAGEIF(VISITS!$E$2:$E$601,B17,VISITS!$G$2:$G$601),2),""))</f>
        <v/>
      </c>
      <c r="H17" s="9" t="n"/>
      <c r="I17" s="9" t="n"/>
    </row>
    <row r="18">
      <c r="A18" s="6" t="n"/>
      <c r="B18" s="6" t="n"/>
      <c r="C18" s="7" t="n"/>
      <c r="D18" s="7" t="n"/>
      <c r="E18" s="6" t="n"/>
      <c r="F18" s="6">
        <f>IF(B18="","",COUNTIF(VISITS!$E$2:$E$601,B18))</f>
        <v/>
      </c>
      <c r="G18" s="6">
        <f>IF(B18="","",IFERROR(ROUND(AVERAGEIF(VISITS!$E$2:$E$601,B18,VISITS!$G$2:$G$601),2),""))</f>
        <v/>
      </c>
      <c r="H18" s="6" t="n"/>
      <c r="I18" s="6" t="n"/>
    </row>
    <row r="19">
      <c r="A19" s="9" t="n"/>
      <c r="B19" s="9" t="n"/>
      <c r="C19" s="10" t="n"/>
      <c r="D19" s="10" t="n"/>
      <c r="E19" s="9" t="n"/>
      <c r="F19" s="9">
        <f>IF(B19="","",COUNTIF(VISITS!$E$2:$E$601,B19))</f>
        <v/>
      </c>
      <c r="G19" s="9">
        <f>IF(B19="","",IFERROR(ROUND(AVERAGEIF(VISITS!$E$2:$E$601,B19,VISITS!$G$2:$G$601),2),""))</f>
        <v/>
      </c>
      <c r="H19" s="9" t="n"/>
      <c r="I19" s="9" t="n"/>
    </row>
    <row r="20">
      <c r="A20" s="6" t="n"/>
      <c r="B20" s="6" t="n"/>
      <c r="C20" s="7" t="n"/>
      <c r="D20" s="7" t="n"/>
      <c r="E20" s="6" t="n"/>
      <c r="F20" s="6">
        <f>IF(B20="","",COUNTIF(VISITS!$E$2:$E$601,B20))</f>
        <v/>
      </c>
      <c r="G20" s="6">
        <f>IF(B20="","",IFERROR(ROUND(AVERAGEIF(VISITS!$E$2:$E$601,B20,VISITS!$G$2:$G$601),2),""))</f>
        <v/>
      </c>
      <c r="H20" s="6" t="n"/>
      <c r="I20" s="6" t="n"/>
    </row>
    <row r="21">
      <c r="A21" s="9" t="n"/>
      <c r="B21" s="9" t="n"/>
      <c r="C21" s="10" t="n"/>
      <c r="D21" s="10" t="n"/>
      <c r="E21" s="9" t="n"/>
      <c r="F21" s="9">
        <f>IF(B21="","",COUNTIF(VISITS!$E$2:$E$601,B21))</f>
        <v/>
      </c>
      <c r="G21" s="9">
        <f>IF(B21="","",IFERROR(ROUND(AVERAGEIF(VISITS!$E$2:$E$601,B21,VISITS!$G$2:$G$601),2),""))</f>
        <v/>
      </c>
      <c r="H21" s="9" t="n"/>
      <c r="I21" s="9" t="n"/>
    </row>
    <row r="22">
      <c r="A22" s="6" t="n"/>
      <c r="B22" s="6" t="n"/>
      <c r="C22" s="7" t="n"/>
      <c r="D22" s="7" t="n"/>
      <c r="E22" s="6" t="n"/>
      <c r="F22" s="6">
        <f>IF(B22="","",COUNTIF(VISITS!$E$2:$E$601,B22))</f>
        <v/>
      </c>
      <c r="G22" s="6">
        <f>IF(B22="","",IFERROR(ROUND(AVERAGEIF(VISITS!$E$2:$E$601,B22,VISITS!$G$2:$G$601),2),""))</f>
        <v/>
      </c>
      <c r="H22" s="6" t="n"/>
      <c r="I22" s="6" t="n"/>
    </row>
    <row r="23">
      <c r="A23" s="9" t="n"/>
      <c r="B23" s="9" t="n"/>
      <c r="C23" s="10" t="n"/>
      <c r="D23" s="10" t="n"/>
      <c r="E23" s="9" t="n"/>
      <c r="F23" s="9">
        <f>IF(B23="","",COUNTIF(VISITS!$E$2:$E$601,B23))</f>
        <v/>
      </c>
      <c r="G23" s="9">
        <f>IF(B23="","",IFERROR(ROUND(AVERAGEIF(VISITS!$E$2:$E$601,B23,VISITS!$G$2:$G$601),2),""))</f>
        <v/>
      </c>
      <c r="H23" s="9" t="n"/>
      <c r="I23" s="9" t="n"/>
    </row>
    <row r="24">
      <c r="A24" s="6" t="n"/>
      <c r="B24" s="6" t="n"/>
      <c r="C24" s="7" t="n"/>
      <c r="D24" s="7" t="n"/>
      <c r="E24" s="6" t="n"/>
      <c r="F24" s="6">
        <f>IF(B24="","",COUNTIF(VISITS!$E$2:$E$601,B24))</f>
        <v/>
      </c>
      <c r="G24" s="6">
        <f>IF(B24="","",IFERROR(ROUND(AVERAGEIF(VISITS!$E$2:$E$601,B24,VISITS!$G$2:$G$601),2),""))</f>
        <v/>
      </c>
      <c r="H24" s="6" t="n"/>
      <c r="I24" s="6" t="n"/>
    </row>
    <row r="25">
      <c r="A25" s="9" t="n"/>
      <c r="B25" s="9" t="n"/>
      <c r="C25" s="10" t="n"/>
      <c r="D25" s="10" t="n"/>
      <c r="E25" s="9" t="n"/>
      <c r="F25" s="9">
        <f>IF(B25="","",COUNTIF(VISITS!$E$2:$E$601,B25))</f>
        <v/>
      </c>
      <c r="G25" s="9">
        <f>IF(B25="","",IFERROR(ROUND(AVERAGEIF(VISITS!$E$2:$E$601,B25,VISITS!$G$2:$G$601),2),""))</f>
        <v/>
      </c>
      <c r="H25" s="9" t="n"/>
      <c r="I25" s="9" t="n"/>
    </row>
    <row r="26">
      <c r="A26" s="6" t="n"/>
      <c r="B26" s="6" t="n"/>
      <c r="C26" s="7" t="n"/>
      <c r="D26" s="7" t="n"/>
      <c r="E26" s="6" t="n"/>
      <c r="F26" s="6">
        <f>IF(B26="","",COUNTIF(VISITS!$E$2:$E$601,B26))</f>
        <v/>
      </c>
      <c r="G26" s="6">
        <f>IF(B26="","",IFERROR(ROUND(AVERAGEIF(VISITS!$E$2:$E$601,B26,VISITS!$G$2:$G$601),2),""))</f>
        <v/>
      </c>
      <c r="H26" s="6" t="n"/>
      <c r="I26" s="6" t="n"/>
    </row>
    <row r="27">
      <c r="A27" s="9" t="n"/>
      <c r="B27" s="9" t="n"/>
      <c r="C27" s="10" t="n"/>
      <c r="D27" s="10" t="n"/>
      <c r="E27" s="9" t="n"/>
      <c r="F27" s="9">
        <f>IF(B27="","",COUNTIF(VISITS!$E$2:$E$601,B27))</f>
        <v/>
      </c>
      <c r="G27" s="9">
        <f>IF(B27="","",IFERROR(ROUND(AVERAGEIF(VISITS!$E$2:$E$601,B27,VISITS!$G$2:$G$601),2),""))</f>
        <v/>
      </c>
      <c r="H27" s="9" t="n"/>
      <c r="I27" s="9" t="n"/>
    </row>
    <row r="28">
      <c r="A28" s="6" t="n"/>
      <c r="B28" s="6" t="n"/>
      <c r="C28" s="7" t="n"/>
      <c r="D28" s="7" t="n"/>
      <c r="E28" s="6" t="n"/>
      <c r="F28" s="6">
        <f>IF(B28="","",COUNTIF(VISITS!$E$2:$E$601,B28))</f>
        <v/>
      </c>
      <c r="G28" s="6">
        <f>IF(B28="","",IFERROR(ROUND(AVERAGEIF(VISITS!$E$2:$E$601,B28,VISITS!$G$2:$G$601),2),""))</f>
        <v/>
      </c>
      <c r="H28" s="6" t="n"/>
      <c r="I28" s="6" t="n"/>
    </row>
    <row r="29">
      <c r="A29" s="9" t="n"/>
      <c r="B29" s="9" t="n"/>
      <c r="C29" s="10" t="n"/>
      <c r="D29" s="10" t="n"/>
      <c r="E29" s="9" t="n"/>
      <c r="F29" s="9">
        <f>IF(B29="","",COUNTIF(VISITS!$E$2:$E$601,B29))</f>
        <v/>
      </c>
      <c r="G29" s="9">
        <f>IF(B29="","",IFERROR(ROUND(AVERAGEIF(VISITS!$E$2:$E$601,B29,VISITS!$G$2:$G$601),2),""))</f>
        <v/>
      </c>
      <c r="H29" s="9" t="n"/>
      <c r="I29" s="9" t="n"/>
    </row>
    <row r="30">
      <c r="A30" s="6" t="n"/>
      <c r="B30" s="6" t="n"/>
      <c r="C30" s="7" t="n"/>
      <c r="D30" s="7" t="n"/>
      <c r="E30" s="6" t="n"/>
      <c r="F30" s="6">
        <f>IF(B30="","",COUNTIF(VISITS!$E$2:$E$601,B30))</f>
        <v/>
      </c>
      <c r="G30" s="6">
        <f>IF(B30="","",IFERROR(ROUND(AVERAGEIF(VISITS!$E$2:$E$601,B30,VISITS!$G$2:$G$601),2),""))</f>
        <v/>
      </c>
      <c r="H30" s="6" t="n"/>
      <c r="I30" s="6" t="n"/>
    </row>
    <row r="31">
      <c r="A31" s="9" t="n"/>
      <c r="B31" s="9" t="n"/>
      <c r="C31" s="10" t="n"/>
      <c r="D31" s="10" t="n"/>
      <c r="E31" s="9" t="n"/>
      <c r="F31" s="9">
        <f>IF(B31="","",COUNTIF(VISITS!$E$2:$E$601,B31))</f>
        <v/>
      </c>
      <c r="G31" s="9">
        <f>IF(B31="","",IFERROR(ROUND(AVERAGEIF(VISITS!$E$2:$E$601,B31,VISITS!$G$2:$G$601),2),""))</f>
        <v/>
      </c>
      <c r="H31" s="9" t="n"/>
      <c r="I31" s="9" t="n"/>
    </row>
    <row r="32">
      <c r="A32" s="6" t="n"/>
      <c r="B32" s="6" t="n"/>
      <c r="C32" s="7" t="n"/>
      <c r="D32" s="7" t="n"/>
      <c r="E32" s="6" t="n"/>
      <c r="F32" s="6">
        <f>IF(B32="","",COUNTIF(VISITS!$E$2:$E$601,B32))</f>
        <v/>
      </c>
      <c r="G32" s="6">
        <f>IF(B32="","",IFERROR(ROUND(AVERAGEIF(VISITS!$E$2:$E$601,B32,VISITS!$G$2:$G$601),2),""))</f>
        <v/>
      </c>
      <c r="H32" s="6" t="n"/>
      <c r="I32" s="6" t="n"/>
    </row>
    <row r="33">
      <c r="A33" s="9" t="n"/>
      <c r="B33" s="9" t="n"/>
      <c r="C33" s="10" t="n"/>
      <c r="D33" s="10" t="n"/>
      <c r="E33" s="9" t="n"/>
      <c r="F33" s="9">
        <f>IF(B33="","",COUNTIF(VISITS!$E$2:$E$601,B33))</f>
        <v/>
      </c>
      <c r="G33" s="9">
        <f>IF(B33="","",IFERROR(ROUND(AVERAGEIF(VISITS!$E$2:$E$601,B33,VISITS!$G$2:$G$601),2),""))</f>
        <v/>
      </c>
      <c r="H33" s="9" t="n"/>
      <c r="I33" s="9" t="n"/>
    </row>
    <row r="34">
      <c r="A34" s="6" t="n"/>
      <c r="B34" s="6" t="n"/>
      <c r="C34" s="7" t="n"/>
      <c r="D34" s="7" t="n"/>
      <c r="E34" s="6" t="n"/>
      <c r="F34" s="6">
        <f>IF(B34="","",COUNTIF(VISITS!$E$2:$E$601,B34))</f>
        <v/>
      </c>
      <c r="G34" s="6">
        <f>IF(B34="","",IFERROR(ROUND(AVERAGEIF(VISITS!$E$2:$E$601,B34,VISITS!$G$2:$G$601),2),""))</f>
        <v/>
      </c>
      <c r="H34" s="6" t="n"/>
      <c r="I34" s="6" t="n"/>
    </row>
    <row r="35">
      <c r="A35" s="9" t="n"/>
      <c r="B35" s="9" t="n"/>
      <c r="C35" s="10" t="n"/>
      <c r="D35" s="10" t="n"/>
      <c r="E35" s="9" t="n"/>
      <c r="F35" s="9">
        <f>IF(B35="","",COUNTIF(VISITS!$E$2:$E$601,B35))</f>
        <v/>
      </c>
      <c r="G35" s="9">
        <f>IF(B35="","",IFERROR(ROUND(AVERAGEIF(VISITS!$E$2:$E$601,B35,VISITS!$G$2:$G$601),2),""))</f>
        <v/>
      </c>
      <c r="H35" s="9" t="n"/>
      <c r="I35" s="9" t="n"/>
    </row>
    <row r="36">
      <c r="A36" s="6" t="n"/>
      <c r="B36" s="6" t="n"/>
      <c r="C36" s="7" t="n"/>
      <c r="D36" s="7" t="n"/>
      <c r="E36" s="6" t="n"/>
      <c r="F36" s="6">
        <f>IF(B36="","",COUNTIF(VISITS!$E$2:$E$601,B36))</f>
        <v/>
      </c>
      <c r="G36" s="6">
        <f>IF(B36="","",IFERROR(ROUND(AVERAGEIF(VISITS!$E$2:$E$601,B36,VISITS!$G$2:$G$601),2),""))</f>
        <v/>
      </c>
      <c r="H36" s="6" t="n"/>
      <c r="I36" s="6" t="n"/>
    </row>
    <row r="37">
      <c r="A37" s="9" t="n"/>
      <c r="B37" s="9" t="n"/>
      <c r="C37" s="10" t="n"/>
      <c r="D37" s="10" t="n"/>
      <c r="E37" s="9" t="n"/>
      <c r="F37" s="9">
        <f>IF(B37="","",COUNTIF(VISITS!$E$2:$E$601,B37))</f>
        <v/>
      </c>
      <c r="G37" s="9">
        <f>IF(B37="","",IFERROR(ROUND(AVERAGEIF(VISITS!$E$2:$E$601,B37,VISITS!$G$2:$G$601),2),""))</f>
        <v/>
      </c>
      <c r="H37" s="9" t="n"/>
      <c r="I37" s="9" t="n"/>
    </row>
    <row r="38">
      <c r="A38" s="6" t="n"/>
      <c r="B38" s="6" t="n"/>
      <c r="C38" s="7" t="n"/>
      <c r="D38" s="7" t="n"/>
      <c r="E38" s="6" t="n"/>
      <c r="F38" s="6">
        <f>IF(B38="","",COUNTIF(VISITS!$E$2:$E$601,B38))</f>
        <v/>
      </c>
      <c r="G38" s="6">
        <f>IF(B38="","",IFERROR(ROUND(AVERAGEIF(VISITS!$E$2:$E$601,B38,VISITS!$G$2:$G$601),2),""))</f>
        <v/>
      </c>
      <c r="H38" s="6" t="n"/>
      <c r="I38" s="6" t="n"/>
    </row>
    <row r="39">
      <c r="A39" s="9" t="n"/>
      <c r="B39" s="9" t="n"/>
      <c r="C39" s="10" t="n"/>
      <c r="D39" s="10" t="n"/>
      <c r="E39" s="9" t="n"/>
      <c r="F39" s="9">
        <f>IF(B39="","",COUNTIF(VISITS!$E$2:$E$601,B39))</f>
        <v/>
      </c>
      <c r="G39" s="9">
        <f>IF(B39="","",IFERROR(ROUND(AVERAGEIF(VISITS!$E$2:$E$601,B39,VISITS!$G$2:$G$601),2),""))</f>
        <v/>
      </c>
      <c r="H39" s="9" t="n"/>
      <c r="I39" s="9" t="n"/>
    </row>
    <row r="40">
      <c r="A40" s="6" t="n"/>
      <c r="B40" s="6" t="n"/>
      <c r="C40" s="7" t="n"/>
      <c r="D40" s="7" t="n"/>
      <c r="E40" s="6" t="n"/>
      <c r="F40" s="6">
        <f>IF(B40="","",COUNTIF(VISITS!$E$2:$E$601,B40))</f>
        <v/>
      </c>
      <c r="G40" s="6">
        <f>IF(B40="","",IFERROR(ROUND(AVERAGEIF(VISITS!$E$2:$E$601,B40,VISITS!$G$2:$G$601),2),""))</f>
        <v/>
      </c>
      <c r="H40" s="6" t="n"/>
      <c r="I40" s="6" t="n"/>
    </row>
    <row r="41">
      <c r="A41" s="9" t="n"/>
      <c r="B41" s="9" t="n"/>
      <c r="C41" s="10" t="n"/>
      <c r="D41" s="10" t="n"/>
      <c r="E41" s="9" t="n"/>
      <c r="F41" s="9">
        <f>IF(B41="","",COUNTIF(VISITS!$E$2:$E$601,B41))</f>
        <v/>
      </c>
      <c r="G41" s="9">
        <f>IF(B41="","",IFERROR(ROUND(AVERAGEIF(VISITS!$E$2:$E$601,B41,VISITS!$G$2:$G$601),2),""))</f>
        <v/>
      </c>
      <c r="H41" s="9" t="n"/>
      <c r="I41" s="9" t="n"/>
    </row>
  </sheetData>
  <conditionalFormatting sqref="G2:G41">
    <cfRule type="cellIs" priority="1" operator="lessThan" dxfId="0">
      <formula>3.5</formula>
    </cfRule>
  </conditionalFormatting>
  <dataValidations count="1">
    <dataValidation sqref="H2:H41" showDropDown="0" showInputMessage="0" showErrorMessage="0" allowBlank="1" type="list">
      <formula1>"KEEP,SHAKE,BIN"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2" customWidth="1" min="8" max="8"/>
  </cols>
  <sheetData>
    <row r="1">
      <c r="A1" s="1" t="inlineStr">
        <is>
          <t>YEAR AT A GLANCE (Resumen del año) — type the year in B2</t>
        </is>
      </c>
    </row>
    <row r="2">
      <c r="A2" t="inlineStr">
        <is>
          <t>Year</t>
        </is>
      </c>
      <c r="B2" s="12" t="n">
        <v>2026</v>
      </c>
    </row>
    <row r="4">
      <c r="A4" s="4" t="inlineStr">
        <is>
          <t>Month</t>
        </is>
      </c>
      <c r="B4" s="4" t="inlineStr">
        <is>
          <t>Appointments</t>
        </is>
      </c>
      <c r="C4" s="4" t="inlineStr">
        <is>
          <t>New sets</t>
        </is>
      </c>
      <c r="D4" s="4" t="inlineStr">
        <is>
          <t>Fills</t>
        </is>
      </c>
      <c r="E4" s="4" t="inlineStr">
        <is>
          <t>Rebooked</t>
        </is>
      </c>
      <c r="F4" s="4" t="inlineStr">
        <is>
          <t>Rebook %</t>
        </is>
      </c>
      <c r="G4" s="4" t="inlineStr">
        <is>
          <t>Avg RET</t>
        </is>
      </c>
      <c r="H4" s="4" t="inlineStr">
        <is>
          <t>Revenue $</t>
        </is>
      </c>
    </row>
    <row r="5">
      <c r="A5" s="13" t="n">
        <v>1</v>
      </c>
      <c r="B5" s="13">
        <f>COUNTIFS(VISITS!$N$2:$N$601,1,VISITS!$O$2:$O$601,$B$2)</f>
        <v/>
      </c>
      <c r="C5" s="13">
        <f>COUNTIFS(VISITS!$N$2:$N$601,1,VISITS!$O$2:$O$601,$B$2,VISITS!$C$2:$C$601,"S")</f>
        <v/>
      </c>
      <c r="D5" s="13">
        <f>COUNTIFS(VISITS!$N$2:$N$601,1,VISITS!$O$2:$O$601,$B$2,VISITS!$C$2:$C$601,"F")</f>
        <v/>
      </c>
      <c r="E5" s="13">
        <f>COUNTIFS(VISITS!$N$2:$N$601,1,VISITS!$O$2:$O$601,$B$2,VISITS!$K$2:$K$601,"Y")</f>
        <v/>
      </c>
      <c r="F5" s="13">
        <f>IFERROR(ROUND(E5/B5*100,1),"")</f>
        <v/>
      </c>
      <c r="G5" s="13">
        <f>IFERROR(ROUND(AVERAGEIFS(VISITS!$G$2:$G$601,VISITS!$N$2:$N$601,1,VISITS!$O$2:$O$601,$B$2),2),"")</f>
        <v/>
      </c>
      <c r="H5" s="13">
        <f>SUMIFS(VISITS!$L$2:$L$601,VISITS!$N$2:$N$601,1,VISITS!$O$2:$O$601,$B$2)</f>
        <v/>
      </c>
    </row>
    <row r="6">
      <c r="A6" s="13" t="n">
        <v>2</v>
      </c>
      <c r="B6" s="13">
        <f>COUNTIFS(VISITS!$N$2:$N$601,2,VISITS!$O$2:$O$601,$B$2)</f>
        <v/>
      </c>
      <c r="C6" s="13">
        <f>COUNTIFS(VISITS!$N$2:$N$601,2,VISITS!$O$2:$O$601,$B$2,VISITS!$C$2:$C$601,"S")</f>
        <v/>
      </c>
      <c r="D6" s="13">
        <f>COUNTIFS(VISITS!$N$2:$N$601,2,VISITS!$O$2:$O$601,$B$2,VISITS!$C$2:$C$601,"F")</f>
        <v/>
      </c>
      <c r="E6" s="13">
        <f>COUNTIFS(VISITS!$N$2:$N$601,2,VISITS!$O$2:$O$601,$B$2,VISITS!$K$2:$K$601,"Y")</f>
        <v/>
      </c>
      <c r="F6" s="13">
        <f>IFERROR(ROUND(E6/B6*100,1),"")</f>
        <v/>
      </c>
      <c r="G6" s="13">
        <f>IFERROR(ROUND(AVERAGEIFS(VISITS!$G$2:$G$601,VISITS!$N$2:$N$601,2,VISITS!$O$2:$O$601,$B$2),2),"")</f>
        <v/>
      </c>
      <c r="H6" s="13">
        <f>SUMIFS(VISITS!$L$2:$L$601,VISITS!$N$2:$N$601,2,VISITS!$O$2:$O$601,$B$2)</f>
        <v/>
      </c>
    </row>
    <row r="7">
      <c r="A7" s="13" t="n">
        <v>3</v>
      </c>
      <c r="B7" s="13">
        <f>COUNTIFS(VISITS!$N$2:$N$601,3,VISITS!$O$2:$O$601,$B$2)</f>
        <v/>
      </c>
      <c r="C7" s="13">
        <f>COUNTIFS(VISITS!$N$2:$N$601,3,VISITS!$O$2:$O$601,$B$2,VISITS!$C$2:$C$601,"S")</f>
        <v/>
      </c>
      <c r="D7" s="13">
        <f>COUNTIFS(VISITS!$N$2:$N$601,3,VISITS!$O$2:$O$601,$B$2,VISITS!$C$2:$C$601,"F")</f>
        <v/>
      </c>
      <c r="E7" s="13">
        <f>COUNTIFS(VISITS!$N$2:$N$601,3,VISITS!$O$2:$O$601,$B$2,VISITS!$K$2:$K$601,"Y")</f>
        <v/>
      </c>
      <c r="F7" s="13">
        <f>IFERROR(ROUND(E7/B7*100,1),"")</f>
        <v/>
      </c>
      <c r="G7" s="13">
        <f>IFERROR(ROUND(AVERAGEIFS(VISITS!$G$2:$G$601,VISITS!$N$2:$N$601,3,VISITS!$O$2:$O$601,$B$2),2),"")</f>
        <v/>
      </c>
      <c r="H7" s="13">
        <f>SUMIFS(VISITS!$L$2:$L$601,VISITS!$N$2:$N$601,3,VISITS!$O$2:$O$601,$B$2)</f>
        <v/>
      </c>
    </row>
    <row r="8">
      <c r="A8" s="13" t="n">
        <v>4</v>
      </c>
      <c r="B8" s="13">
        <f>COUNTIFS(VISITS!$N$2:$N$601,4,VISITS!$O$2:$O$601,$B$2)</f>
        <v/>
      </c>
      <c r="C8" s="13">
        <f>COUNTIFS(VISITS!$N$2:$N$601,4,VISITS!$O$2:$O$601,$B$2,VISITS!$C$2:$C$601,"S")</f>
        <v/>
      </c>
      <c r="D8" s="13">
        <f>COUNTIFS(VISITS!$N$2:$N$601,4,VISITS!$O$2:$O$601,$B$2,VISITS!$C$2:$C$601,"F")</f>
        <v/>
      </c>
      <c r="E8" s="13">
        <f>COUNTIFS(VISITS!$N$2:$N$601,4,VISITS!$O$2:$O$601,$B$2,VISITS!$K$2:$K$601,"Y")</f>
        <v/>
      </c>
      <c r="F8" s="13">
        <f>IFERROR(ROUND(E8/B8*100,1),"")</f>
        <v/>
      </c>
      <c r="G8" s="13">
        <f>IFERROR(ROUND(AVERAGEIFS(VISITS!$G$2:$G$601,VISITS!$N$2:$N$601,4,VISITS!$O$2:$O$601,$B$2),2),"")</f>
        <v/>
      </c>
      <c r="H8" s="13">
        <f>SUMIFS(VISITS!$L$2:$L$601,VISITS!$N$2:$N$601,4,VISITS!$O$2:$O$601,$B$2)</f>
        <v/>
      </c>
    </row>
    <row r="9">
      <c r="A9" s="13" t="n">
        <v>5</v>
      </c>
      <c r="B9" s="13">
        <f>COUNTIFS(VISITS!$N$2:$N$601,5,VISITS!$O$2:$O$601,$B$2)</f>
        <v/>
      </c>
      <c r="C9" s="13">
        <f>COUNTIFS(VISITS!$N$2:$N$601,5,VISITS!$O$2:$O$601,$B$2,VISITS!$C$2:$C$601,"S")</f>
        <v/>
      </c>
      <c r="D9" s="13">
        <f>COUNTIFS(VISITS!$N$2:$N$601,5,VISITS!$O$2:$O$601,$B$2,VISITS!$C$2:$C$601,"F")</f>
        <v/>
      </c>
      <c r="E9" s="13">
        <f>COUNTIFS(VISITS!$N$2:$N$601,5,VISITS!$O$2:$O$601,$B$2,VISITS!$K$2:$K$601,"Y")</f>
        <v/>
      </c>
      <c r="F9" s="13">
        <f>IFERROR(ROUND(E9/B9*100,1),"")</f>
        <v/>
      </c>
      <c r="G9" s="13">
        <f>IFERROR(ROUND(AVERAGEIFS(VISITS!$G$2:$G$601,VISITS!$N$2:$N$601,5,VISITS!$O$2:$O$601,$B$2),2),"")</f>
        <v/>
      </c>
      <c r="H9" s="13">
        <f>SUMIFS(VISITS!$L$2:$L$601,VISITS!$N$2:$N$601,5,VISITS!$O$2:$O$601,$B$2)</f>
        <v/>
      </c>
    </row>
    <row r="10">
      <c r="A10" s="13" t="n">
        <v>6</v>
      </c>
      <c r="B10" s="13">
        <f>COUNTIFS(VISITS!$N$2:$N$601,6,VISITS!$O$2:$O$601,$B$2)</f>
        <v/>
      </c>
      <c r="C10" s="13">
        <f>COUNTIFS(VISITS!$N$2:$N$601,6,VISITS!$O$2:$O$601,$B$2,VISITS!$C$2:$C$601,"S")</f>
        <v/>
      </c>
      <c r="D10" s="13">
        <f>COUNTIFS(VISITS!$N$2:$N$601,6,VISITS!$O$2:$O$601,$B$2,VISITS!$C$2:$C$601,"F")</f>
        <v/>
      </c>
      <c r="E10" s="13">
        <f>COUNTIFS(VISITS!$N$2:$N$601,6,VISITS!$O$2:$O$601,$B$2,VISITS!$K$2:$K$601,"Y")</f>
        <v/>
      </c>
      <c r="F10" s="13">
        <f>IFERROR(ROUND(E10/B10*100,1),"")</f>
        <v/>
      </c>
      <c r="G10" s="13">
        <f>IFERROR(ROUND(AVERAGEIFS(VISITS!$G$2:$G$601,VISITS!$N$2:$N$601,6,VISITS!$O$2:$O$601,$B$2),2),"")</f>
        <v/>
      </c>
      <c r="H10" s="13">
        <f>SUMIFS(VISITS!$L$2:$L$601,VISITS!$N$2:$N$601,6,VISITS!$O$2:$O$601,$B$2)</f>
        <v/>
      </c>
    </row>
    <row r="11">
      <c r="A11" s="13" t="n">
        <v>7</v>
      </c>
      <c r="B11" s="13">
        <f>COUNTIFS(VISITS!$N$2:$N$601,7,VISITS!$O$2:$O$601,$B$2)</f>
        <v/>
      </c>
      <c r="C11" s="13">
        <f>COUNTIFS(VISITS!$N$2:$N$601,7,VISITS!$O$2:$O$601,$B$2,VISITS!$C$2:$C$601,"S")</f>
        <v/>
      </c>
      <c r="D11" s="13">
        <f>COUNTIFS(VISITS!$N$2:$N$601,7,VISITS!$O$2:$O$601,$B$2,VISITS!$C$2:$C$601,"F")</f>
        <v/>
      </c>
      <c r="E11" s="13">
        <f>COUNTIFS(VISITS!$N$2:$N$601,7,VISITS!$O$2:$O$601,$B$2,VISITS!$K$2:$K$601,"Y")</f>
        <v/>
      </c>
      <c r="F11" s="13">
        <f>IFERROR(ROUND(E11/B11*100,1),"")</f>
        <v/>
      </c>
      <c r="G11" s="13">
        <f>IFERROR(ROUND(AVERAGEIFS(VISITS!$G$2:$G$601,VISITS!$N$2:$N$601,7,VISITS!$O$2:$O$601,$B$2),2),"")</f>
        <v/>
      </c>
      <c r="H11" s="13">
        <f>SUMIFS(VISITS!$L$2:$L$601,VISITS!$N$2:$N$601,7,VISITS!$O$2:$O$601,$B$2)</f>
        <v/>
      </c>
    </row>
    <row r="12">
      <c r="A12" s="13" t="n">
        <v>8</v>
      </c>
      <c r="B12" s="13">
        <f>COUNTIFS(VISITS!$N$2:$N$601,8,VISITS!$O$2:$O$601,$B$2)</f>
        <v/>
      </c>
      <c r="C12" s="13">
        <f>COUNTIFS(VISITS!$N$2:$N$601,8,VISITS!$O$2:$O$601,$B$2,VISITS!$C$2:$C$601,"S")</f>
        <v/>
      </c>
      <c r="D12" s="13">
        <f>COUNTIFS(VISITS!$N$2:$N$601,8,VISITS!$O$2:$O$601,$B$2,VISITS!$C$2:$C$601,"F")</f>
        <v/>
      </c>
      <c r="E12" s="13">
        <f>COUNTIFS(VISITS!$N$2:$N$601,8,VISITS!$O$2:$O$601,$B$2,VISITS!$K$2:$K$601,"Y")</f>
        <v/>
      </c>
      <c r="F12" s="13">
        <f>IFERROR(ROUND(E12/B12*100,1),"")</f>
        <v/>
      </c>
      <c r="G12" s="13">
        <f>IFERROR(ROUND(AVERAGEIFS(VISITS!$G$2:$G$601,VISITS!$N$2:$N$601,8,VISITS!$O$2:$O$601,$B$2),2),"")</f>
        <v/>
      </c>
      <c r="H12" s="13">
        <f>SUMIFS(VISITS!$L$2:$L$601,VISITS!$N$2:$N$601,8,VISITS!$O$2:$O$601,$B$2)</f>
        <v/>
      </c>
    </row>
    <row r="13">
      <c r="A13" s="13" t="n">
        <v>9</v>
      </c>
      <c r="B13" s="13">
        <f>COUNTIFS(VISITS!$N$2:$N$601,9,VISITS!$O$2:$O$601,$B$2)</f>
        <v/>
      </c>
      <c r="C13" s="13">
        <f>COUNTIFS(VISITS!$N$2:$N$601,9,VISITS!$O$2:$O$601,$B$2,VISITS!$C$2:$C$601,"S")</f>
        <v/>
      </c>
      <c r="D13" s="13">
        <f>COUNTIFS(VISITS!$N$2:$N$601,9,VISITS!$O$2:$O$601,$B$2,VISITS!$C$2:$C$601,"F")</f>
        <v/>
      </c>
      <c r="E13" s="13">
        <f>COUNTIFS(VISITS!$N$2:$N$601,9,VISITS!$O$2:$O$601,$B$2,VISITS!$K$2:$K$601,"Y")</f>
        <v/>
      </c>
      <c r="F13" s="13">
        <f>IFERROR(ROUND(E13/B13*100,1),"")</f>
        <v/>
      </c>
      <c r="G13" s="13">
        <f>IFERROR(ROUND(AVERAGEIFS(VISITS!$G$2:$G$601,VISITS!$N$2:$N$601,9,VISITS!$O$2:$O$601,$B$2),2),"")</f>
        <v/>
      </c>
      <c r="H13" s="13">
        <f>SUMIFS(VISITS!$L$2:$L$601,VISITS!$N$2:$N$601,9,VISITS!$O$2:$O$601,$B$2)</f>
        <v/>
      </c>
    </row>
    <row r="14">
      <c r="A14" s="13" t="n">
        <v>10</v>
      </c>
      <c r="B14" s="13">
        <f>COUNTIFS(VISITS!$N$2:$N$601,10,VISITS!$O$2:$O$601,$B$2)</f>
        <v/>
      </c>
      <c r="C14" s="13">
        <f>COUNTIFS(VISITS!$N$2:$N$601,10,VISITS!$O$2:$O$601,$B$2,VISITS!$C$2:$C$601,"S")</f>
        <v/>
      </c>
      <c r="D14" s="13">
        <f>COUNTIFS(VISITS!$N$2:$N$601,10,VISITS!$O$2:$O$601,$B$2,VISITS!$C$2:$C$601,"F")</f>
        <v/>
      </c>
      <c r="E14" s="13">
        <f>COUNTIFS(VISITS!$N$2:$N$601,10,VISITS!$O$2:$O$601,$B$2,VISITS!$K$2:$K$601,"Y")</f>
        <v/>
      </c>
      <c r="F14" s="13">
        <f>IFERROR(ROUND(E14/B14*100,1),"")</f>
        <v/>
      </c>
      <c r="G14" s="13">
        <f>IFERROR(ROUND(AVERAGEIFS(VISITS!$G$2:$G$601,VISITS!$N$2:$N$601,10,VISITS!$O$2:$O$601,$B$2),2),"")</f>
        <v/>
      </c>
      <c r="H14" s="13">
        <f>SUMIFS(VISITS!$L$2:$L$601,VISITS!$N$2:$N$601,10,VISITS!$O$2:$O$601,$B$2)</f>
        <v/>
      </c>
    </row>
    <row r="15">
      <c r="A15" s="13" t="n">
        <v>11</v>
      </c>
      <c r="B15" s="13">
        <f>COUNTIFS(VISITS!$N$2:$N$601,11,VISITS!$O$2:$O$601,$B$2)</f>
        <v/>
      </c>
      <c r="C15" s="13">
        <f>COUNTIFS(VISITS!$N$2:$N$601,11,VISITS!$O$2:$O$601,$B$2,VISITS!$C$2:$C$601,"S")</f>
        <v/>
      </c>
      <c r="D15" s="13">
        <f>COUNTIFS(VISITS!$N$2:$N$601,11,VISITS!$O$2:$O$601,$B$2,VISITS!$C$2:$C$601,"F")</f>
        <v/>
      </c>
      <c r="E15" s="13">
        <f>COUNTIFS(VISITS!$N$2:$N$601,11,VISITS!$O$2:$O$601,$B$2,VISITS!$K$2:$K$601,"Y")</f>
        <v/>
      </c>
      <c r="F15" s="13">
        <f>IFERROR(ROUND(E15/B15*100,1),"")</f>
        <v/>
      </c>
      <c r="G15" s="13">
        <f>IFERROR(ROUND(AVERAGEIFS(VISITS!$G$2:$G$601,VISITS!$N$2:$N$601,11,VISITS!$O$2:$O$601,$B$2),2),"")</f>
        <v/>
      </c>
      <c r="H15" s="13">
        <f>SUMIFS(VISITS!$L$2:$L$601,VISITS!$N$2:$N$601,11,VISITS!$O$2:$O$601,$B$2)</f>
        <v/>
      </c>
    </row>
    <row r="16">
      <c r="A16" s="13" t="n">
        <v>12</v>
      </c>
      <c r="B16" s="13">
        <f>COUNTIFS(VISITS!$N$2:$N$601,12,VISITS!$O$2:$O$601,$B$2)</f>
        <v/>
      </c>
      <c r="C16" s="13">
        <f>COUNTIFS(VISITS!$N$2:$N$601,12,VISITS!$O$2:$O$601,$B$2,VISITS!$C$2:$C$601,"S")</f>
        <v/>
      </c>
      <c r="D16" s="13">
        <f>COUNTIFS(VISITS!$N$2:$N$601,12,VISITS!$O$2:$O$601,$B$2,VISITS!$C$2:$C$601,"F")</f>
        <v/>
      </c>
      <c r="E16" s="13">
        <f>COUNTIFS(VISITS!$N$2:$N$601,12,VISITS!$O$2:$O$601,$B$2,VISITS!$K$2:$K$601,"Y")</f>
        <v/>
      </c>
      <c r="F16" s="13">
        <f>IFERROR(ROUND(E16/B16*100,1),"")</f>
        <v/>
      </c>
      <c r="G16" s="13">
        <f>IFERROR(ROUND(AVERAGEIFS(VISITS!$G$2:$G$601,VISITS!$N$2:$N$601,12,VISITS!$O$2:$O$601,$B$2),2),"")</f>
        <v/>
      </c>
      <c r="H16" s="13">
        <f>SUMIFS(VISITS!$L$2:$L$601,VISITS!$N$2:$N$601,12,VISITS!$O$2:$O$601,$B$2)</f>
        <v/>
      </c>
    </row>
    <row r="17">
      <c r="A17" s="11" t="inlineStr">
        <is>
          <t>TOTALS / AVG</t>
        </is>
      </c>
      <c r="B17" s="4">
        <f>SUM(B5:B16)</f>
        <v/>
      </c>
      <c r="C17" s="4">
        <f>SUM(C5:C16)</f>
        <v/>
      </c>
      <c r="D17" s="4">
        <f>SUM(D5:D16)</f>
        <v/>
      </c>
      <c r="E17" s="4">
        <f>SUM(E5:E16)</f>
        <v/>
      </c>
      <c r="F17" s="4">
        <f>IFERROR(ROUND(E17/B17*100,1),"")</f>
        <v/>
      </c>
      <c r="G17" s="4">
        <f>IFERROR(ROUND(AVERAGE(G5:G16),2),"")</f>
        <v/>
      </c>
      <c r="H17" s="4">
        <f>SUM(H5:H16)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2026-09-06T10:58:20Z</dcterms:created>
  <dcterms:modified xmlns:dcterms="http://purl.org/dc/terms/" xmlns:xsi="http://www.w3.org/2001/XMLSchema-instance" xsi:type="dcterms:W3CDTF">2026-09-06T10:58:20Z</dcterms:modified>
</cp:coreProperties>
</file>